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User\Desktop\Personal\"/>
    </mc:Choice>
  </mc:AlternateContent>
  <bookViews>
    <workbookView xWindow="360" yWindow="72" windowWidth="11340" windowHeight="6792" tabRatio="893"/>
  </bookViews>
  <sheets>
    <sheet name="Pollination.chart" sheetId="2" r:id="rId1"/>
    <sheet name="Legend" sheetId="13" r:id="rId2"/>
  </sheets>
  <functionGroups builtInGroupCount="18"/>
  <calcPr calcId="152511"/>
</workbook>
</file>

<file path=xl/calcChain.xml><?xml version="1.0" encoding="utf-8"?>
<calcChain xmlns="http://schemas.openxmlformats.org/spreadsheetml/2006/main">
  <c r="F321" i="2" l="1"/>
  <c r="F323" i="2" l="1"/>
  <c r="F211" i="2" l="1"/>
  <c r="F213" i="2"/>
  <c r="F215" i="2"/>
  <c r="F217" i="2"/>
  <c r="F219" i="2"/>
  <c r="F221" i="2"/>
  <c r="F223" i="2"/>
  <c r="F225" i="2"/>
  <c r="F227" i="2"/>
  <c r="F229" i="2"/>
  <c r="F231" i="2"/>
  <c r="F233" i="2"/>
  <c r="F235" i="2"/>
  <c r="F241" i="2"/>
  <c r="F243" i="2"/>
  <c r="F245" i="2"/>
  <c r="F247" i="2"/>
  <c r="F249" i="2"/>
  <c r="F251" i="2"/>
  <c r="F253" i="2"/>
  <c r="F255" i="2"/>
  <c r="F257" i="2"/>
  <c r="F259" i="2"/>
  <c r="F261" i="2"/>
  <c r="F263" i="2"/>
  <c r="F265" i="2"/>
  <c r="F267" i="2"/>
  <c r="F269" i="2"/>
  <c r="F271" i="2"/>
  <c r="F273" i="2"/>
  <c r="F275" i="2"/>
  <c r="F277" i="2"/>
  <c r="F279" i="2"/>
  <c r="F281" i="2"/>
  <c r="F283" i="2"/>
  <c r="F285" i="2"/>
  <c r="F287" i="2"/>
  <c r="F289" i="2"/>
  <c r="F291" i="2"/>
  <c r="F293" i="2"/>
  <c r="F295" i="2"/>
  <c r="F297" i="2"/>
  <c r="F299" i="2"/>
  <c r="F301" i="2"/>
  <c r="F303" i="2"/>
  <c r="F305" i="2"/>
  <c r="F307" i="2"/>
  <c r="F309" i="2"/>
  <c r="F311" i="2"/>
  <c r="F313" i="2"/>
  <c r="F315" i="2"/>
  <c r="F317" i="2"/>
  <c r="F319" i="2"/>
  <c r="F325" i="2"/>
  <c r="F327" i="2"/>
  <c r="F329" i="2"/>
  <c r="F331" i="2"/>
  <c r="F333" i="2"/>
  <c r="F335" i="2"/>
  <c r="F337" i="2"/>
  <c r="F339" i="2"/>
  <c r="F341" i="2"/>
  <c r="F343" i="2"/>
  <c r="F345" i="2"/>
  <c r="F347" i="2"/>
  <c r="F349" i="2"/>
  <c r="F351" i="2"/>
  <c r="F353" i="2"/>
  <c r="F355" i="2"/>
  <c r="F357" i="2"/>
  <c r="F359" i="2"/>
  <c r="F361" i="2"/>
  <c r="F363" i="2"/>
  <c r="F365" i="2"/>
  <c r="F367" i="2"/>
  <c r="F369" i="2"/>
  <c r="F371" i="2"/>
  <c r="F373" i="2"/>
  <c r="F375" i="2"/>
  <c r="F377" i="2"/>
  <c r="F379" i="2"/>
  <c r="F381" i="2"/>
  <c r="F383" i="2"/>
  <c r="F385" i="2"/>
  <c r="F387" i="2"/>
  <c r="F389" i="2"/>
  <c r="F391" i="2"/>
  <c r="F393" i="2"/>
  <c r="F395" i="2"/>
  <c r="F397" i="2"/>
  <c r="F399" i="2"/>
  <c r="F401" i="2"/>
  <c r="F403" i="2"/>
  <c r="F405" i="2"/>
  <c r="F407" i="2"/>
  <c r="F409" i="2"/>
  <c r="F411" i="2"/>
  <c r="F413" i="2"/>
  <c r="F415" i="2"/>
  <c r="F417" i="2"/>
  <c r="F419" i="2"/>
  <c r="F421" i="2"/>
  <c r="F423" i="2"/>
  <c r="F425" i="2"/>
  <c r="F427" i="2"/>
  <c r="F429" i="2"/>
  <c r="F431" i="2"/>
  <c r="F433" i="2"/>
  <c r="F435" i="2"/>
  <c r="F437" i="2"/>
  <c r="F439" i="2"/>
  <c r="F441" i="2"/>
  <c r="F443" i="2"/>
  <c r="F445" i="2"/>
  <c r="F447" i="2"/>
  <c r="F449" i="2"/>
  <c r="F451" i="2"/>
  <c r="F453" i="2"/>
  <c r="F455" i="2"/>
  <c r="F457" i="2"/>
  <c r="F459" i="2"/>
  <c r="F461" i="2"/>
  <c r="F463" i="2"/>
  <c r="F465" i="2"/>
  <c r="F467" i="2"/>
  <c r="F469" i="2"/>
  <c r="F471" i="2"/>
  <c r="F473" i="2"/>
  <c r="F475" i="2"/>
  <c r="F477" i="2"/>
  <c r="F479" i="2"/>
  <c r="F481" i="2"/>
  <c r="F483" i="2"/>
  <c r="F485" i="2"/>
  <c r="F487" i="2"/>
  <c r="F489" i="2"/>
  <c r="F491" i="2"/>
  <c r="F493" i="2"/>
  <c r="F495" i="2"/>
  <c r="F497" i="2"/>
  <c r="F499" i="2"/>
  <c r="F501" i="2"/>
  <c r="F503" i="2"/>
  <c r="F505" i="2"/>
  <c r="F507" i="2"/>
  <c r="F509" i="2"/>
  <c r="F511" i="2"/>
  <c r="F513" i="2"/>
  <c r="F515" i="2"/>
  <c r="F517" i="2"/>
  <c r="F519" i="2"/>
  <c r="F521" i="2"/>
  <c r="F523" i="2"/>
  <c r="F525" i="2"/>
  <c r="F527" i="2"/>
  <c r="F529" i="2"/>
  <c r="F531" i="2"/>
  <c r="F533" i="2"/>
  <c r="F535" i="2"/>
  <c r="F537" i="2"/>
  <c r="F539" i="2"/>
  <c r="F541" i="2"/>
  <c r="F543" i="2"/>
  <c r="F545" i="2"/>
  <c r="F547" i="2"/>
  <c r="F209" i="2"/>
  <c r="F121" i="2"/>
  <c r="F159" i="2" l="1"/>
  <c r="F135" i="2" l="1"/>
  <c r="AK3" i="2"/>
  <c r="AX4" i="2"/>
  <c r="AF3" i="2"/>
  <c r="Z4" i="2"/>
  <c r="W4" i="2"/>
  <c r="AD4" i="2"/>
  <c r="AL3" i="2"/>
  <c r="AY4" i="2"/>
  <c r="AU3" i="2"/>
  <c r="AQ4" i="2"/>
  <c r="AI3" i="2"/>
  <c r="AL4" i="2"/>
  <c r="AO3" i="2"/>
  <c r="AT3" i="2"/>
  <c r="AV3" i="2"/>
  <c r="AO4" i="2"/>
  <c r="AC4" i="2"/>
  <c r="AH3" i="2"/>
  <c r="AM3" i="2"/>
  <c r="AT4" i="2"/>
  <c r="Q3" i="2"/>
  <c r="X3" i="2"/>
  <c r="AY3" i="2"/>
  <c r="AW3" i="2"/>
  <c r="AD3" i="2"/>
  <c r="AG3" i="2"/>
  <c r="V4" i="2"/>
  <c r="U3" i="2"/>
  <c r="AQ3" i="2"/>
  <c r="AI4" i="2"/>
  <c r="AC3" i="2"/>
  <c r="R4" i="2"/>
  <c r="AK4" i="2"/>
  <c r="Y3" i="2"/>
  <c r="AB4" i="2"/>
  <c r="AB3" i="2"/>
  <c r="S4" i="2"/>
  <c r="AE3" i="2"/>
  <c r="AA4" i="2"/>
  <c r="P4" i="2"/>
  <c r="AP4" i="2"/>
  <c r="AG4" i="2"/>
  <c r="Y4" i="2"/>
  <c r="AH4" i="2"/>
  <c r="AJ4" i="2"/>
  <c r="AU4" i="2"/>
  <c r="R3" i="2"/>
  <c r="X4" i="2"/>
  <c r="U4" i="2"/>
  <c r="AN3" i="2"/>
  <c r="AS4" i="2"/>
  <c r="AW4" i="2"/>
  <c r="Q4" i="2"/>
  <c r="AV4" i="2"/>
  <c r="P3" i="2"/>
  <c r="AP3" i="2"/>
  <c r="AJ3" i="2"/>
  <c r="AR3" i="2"/>
  <c r="W3" i="2"/>
  <c r="T3" i="2"/>
  <c r="AS3" i="2"/>
  <c r="AA3" i="2"/>
  <c r="T4" i="2"/>
  <c r="AF4" i="2"/>
  <c r="AX3" i="2"/>
  <c r="Z3" i="2"/>
  <c r="AN4" i="2"/>
  <c r="S3" i="2"/>
  <c r="AR4" i="2"/>
  <c r="AE4" i="2"/>
  <c r="AM4" i="2"/>
  <c r="V3" i="2"/>
  <c r="F163" i="2" l="1"/>
  <c r="F183" i="2" l="1"/>
  <c r="F9" i="2"/>
  <c r="F13" i="2"/>
  <c r="F15" i="2"/>
  <c r="F17" i="2"/>
  <c r="F19" i="2"/>
  <c r="F21" i="2"/>
  <c r="F23" i="2"/>
  <c r="F27" i="2"/>
  <c r="F29" i="2"/>
  <c r="F31" i="2"/>
  <c r="F33" i="2"/>
  <c r="F35" i="2"/>
  <c r="F37" i="2"/>
  <c r="F39" i="2"/>
  <c r="F43" i="2"/>
  <c r="F45" i="2"/>
  <c r="F47" i="2"/>
  <c r="F49" i="2"/>
  <c r="F51" i="2"/>
  <c r="F53" i="2"/>
  <c r="F57" i="2"/>
  <c r="F61" i="2"/>
  <c r="F63" i="2"/>
  <c r="F65" i="2"/>
  <c r="F67" i="2"/>
  <c r="F69" i="2"/>
  <c r="F71" i="2"/>
  <c r="F73" i="2"/>
  <c r="F75" i="2"/>
  <c r="F77" i="2"/>
  <c r="F79" i="2"/>
  <c r="F81" i="2"/>
  <c r="F85" i="2"/>
  <c r="F89" i="2"/>
  <c r="F93" i="2"/>
  <c r="F95" i="2"/>
  <c r="F97" i="2"/>
  <c r="F103" i="2"/>
  <c r="F107" i="2"/>
  <c r="F109" i="2"/>
  <c r="F111" i="2"/>
  <c r="F113" i="2"/>
  <c r="F115" i="2"/>
  <c r="F117" i="2"/>
  <c r="F119" i="2"/>
  <c r="F123" i="2"/>
  <c r="F127" i="2"/>
  <c r="F129" i="2"/>
  <c r="F125" i="2"/>
  <c r="F131" i="2"/>
  <c r="F133" i="2"/>
  <c r="F137" i="2"/>
  <c r="F139" i="2"/>
  <c r="F141" i="2"/>
  <c r="F143" i="2"/>
  <c r="F145" i="2"/>
  <c r="F147" i="2"/>
  <c r="F149" i="2"/>
  <c r="F153" i="2"/>
  <c r="F155" i="2"/>
  <c r="F157" i="2"/>
  <c r="F161" i="2"/>
  <c r="F165" i="2"/>
  <c r="F167" i="2"/>
  <c r="F171" i="2"/>
  <c r="F173" i="2"/>
  <c r="F175" i="2"/>
  <c r="F177" i="2"/>
  <c r="F179" i="2"/>
  <c r="F185" i="2"/>
  <c r="F187" i="2"/>
  <c r="F189" i="2"/>
  <c r="F193" i="2"/>
  <c r="F195" i="2"/>
  <c r="F197" i="2"/>
  <c r="F199" i="2"/>
  <c r="F201" i="2"/>
  <c r="F205" i="2"/>
  <c r="F207" i="2"/>
  <c r="F41" i="2"/>
  <c r="F25" i="2"/>
  <c r="F55" i="2"/>
  <c r="F59" i="2"/>
  <c r="F83" i="2"/>
  <c r="F87" i="2"/>
  <c r="F91" i="2"/>
  <c r="F99" i="2"/>
  <c r="F101" i="2"/>
  <c r="F105" i="2"/>
  <c r="F151" i="2"/>
  <c r="F181" i="2"/>
  <c r="F191" i="2"/>
  <c r="F203" i="2"/>
</calcChain>
</file>

<file path=xl/comments1.xml><?xml version="1.0" encoding="utf-8"?>
<comments xmlns="http://schemas.openxmlformats.org/spreadsheetml/2006/main">
  <authors>
    <author>Darrel Jones</author>
    <author>User</author>
  </authors>
  <commentList>
    <comment ref="G1" authorId="0" shapeId="0">
      <text>
        <r>
          <rPr>
            <b/>
            <sz val="9"/>
            <color indexed="81"/>
            <rFont val="Tahoma"/>
            <family val="2"/>
          </rPr>
          <t>Average number of nuts per pound</t>
        </r>
      </text>
    </comment>
    <comment ref="H1" authorId="0" shapeId="0">
      <text>
        <r>
          <rPr>
            <b/>
            <sz val="9"/>
            <color indexed="81"/>
            <rFont val="Tahoma"/>
            <family val="2"/>
          </rPr>
          <t>Percent Kernel
Weight of kernel /total nut weight</t>
        </r>
      </text>
    </comment>
    <comment ref="I1" authorId="0" shapeId="0">
      <text>
        <r>
          <rPr>
            <b/>
            <sz val="9"/>
            <color indexed="81"/>
            <rFont val="Tahoma"/>
            <family val="2"/>
          </rPr>
          <t>Alternate bearing index</t>
        </r>
      </text>
    </comment>
    <comment ref="J1" authorId="0" shapeId="0">
      <text>
        <r>
          <rPr>
            <b/>
            <sz val="9"/>
            <color indexed="81"/>
            <rFont val="Tahoma"/>
            <family val="2"/>
          </rPr>
          <t>Specific gravity as measured by water displacement</t>
        </r>
      </text>
    </comment>
    <comment ref="K1" authorId="0" shapeId="0">
      <text>
        <r>
          <rPr>
            <b/>
            <sz val="9"/>
            <color indexed="81"/>
            <rFont val="Tahoma"/>
            <family val="2"/>
          </rPr>
          <t xml:space="preserve">Scab rating
Leaf/Nut
</t>
        </r>
        <r>
          <rPr>
            <sz val="9"/>
            <color indexed="81"/>
            <rFont val="Tahoma"/>
            <family val="2"/>
          </rPr>
          <t xml:space="preserve">
</t>
        </r>
      </text>
    </comment>
    <comment ref="L1" authorId="0" shapeId="0">
      <text>
        <r>
          <rPr>
            <sz val="9"/>
            <color indexed="81"/>
            <rFont val="Tahoma"/>
            <family val="2"/>
          </rPr>
          <t xml:space="preserve">Black aphid damage
</t>
        </r>
      </text>
    </comment>
    <comment ref="M1" authorId="0" shapeId="0">
      <text>
        <r>
          <rPr>
            <b/>
            <sz val="9"/>
            <color indexed="81"/>
            <rFont val="Tahoma"/>
            <family val="2"/>
          </rPr>
          <t>Yellow aphid damage</t>
        </r>
      </text>
    </comment>
    <comment ref="N1" authorId="0" shapeId="0">
      <text>
        <r>
          <rPr>
            <sz val="9"/>
            <color indexed="81"/>
            <rFont val="Tahoma"/>
            <family val="2"/>
          </rPr>
          <t xml:space="preserve">Yield from
years 11-20
</t>
        </r>
      </text>
    </comment>
    <comment ref="O1" authorId="0" shapeId="0">
      <text>
        <r>
          <rPr>
            <b/>
            <sz val="9"/>
            <color indexed="81"/>
            <rFont val="Tahoma"/>
            <family val="2"/>
          </rPr>
          <t>How well does the pecan crack?</t>
        </r>
        <r>
          <rPr>
            <sz val="9"/>
            <color indexed="81"/>
            <rFont val="Tahoma"/>
            <family val="2"/>
          </rPr>
          <t xml:space="preserve">
</t>
        </r>
      </text>
    </comment>
    <comment ref="B7" authorId="1" shapeId="0">
      <text>
        <r>
          <rPr>
            <b/>
            <sz val="9"/>
            <color indexed="81"/>
            <rFont val="Tahoma"/>
            <family val="2"/>
          </rPr>
          <t>Seedling GA (Mitchell County). 81 nuts/lb. 53% kernel. Like Amling, we recommend this selection for yard tree use, and it is outstanding for that purpose. It has the distinction of being the only cultivar that we have evaluated for many years that has never had a single scab lesion. In other words, we feel like it is the most scab resistant pecan variety that has ever been tested. Nut quality is good, but nut size is probably too small for commercial use. Foliage condition is excellent in late season even with no sprays. For making pecan pies from a yard tree, few if any selections are better. Source: Bill Goff</t>
        </r>
      </text>
    </comment>
    <comment ref="B9" authorId="1" shapeId="0">
      <text>
        <r>
          <rPr>
            <b/>
            <sz val="9"/>
            <color indexed="81"/>
            <rFont val="Tahoma"/>
            <family val="2"/>
          </rPr>
          <t>(seedling TX). Type II. 60 nuts/lb. 53% kernel. This selection is recommended for yard tree use only, for which it is an excellent choice. Amling is among the prettiest trees for home use, with good tree vigor, and excellent foliage condition and appearance. If you want a beautiful pecan tree for landscape and home plantings, this is the best choice we can offer. This selection has inconsistent and low yields on young trees and would not be profitable enough in commercial orchards. The absence of overbearing ensures quality and reduces stress on yard trees, which cannot be mechanically crop thinned. Scab resistance is excellent, and foliage has been rated excellent in late season with no sprays. Nut quality is very good. Source: Bill Goff</t>
        </r>
      </text>
    </comment>
    <comment ref="B11" authorId="1" shapeId="0">
      <text>
        <r>
          <rPr>
            <b/>
            <sz val="9"/>
            <color indexed="81"/>
            <rFont val="Tahoma"/>
            <family val="2"/>
          </rPr>
          <t>Orig. by controlled cross ('Burkett' X 'Schley') made in 1940 by L. D. Romberg, USDA-ARS, Brownwood, TX. Seedling recorded as 40-4-17; first fruited in 1945; selected in 1947; tested as T-110, released in 1962. Nut: oval elliptic to elliptic, with acute apex and obtuse base; round in cross section; 45 nuts/lb, 59% kernel; kernels golden in color, with prominent basal cleft. Protogynous, with mid- to late-season pollen shed and mid-season receptivity. Precocious and prolific. Ripens late mid-season. Susceptible to scab. Used as a seedstock in TX, NM, AZ. Source: L.J. Grauke</t>
        </r>
      </text>
    </comment>
    <comment ref="B13" authorId="1" shapeId="0">
      <text>
        <r>
          <rPr>
            <b/>
            <sz val="9"/>
            <color indexed="81"/>
            <rFont val="Tahoma"/>
            <family val="2"/>
          </rPr>
          <t>'Apalachee' originated from a controlled cross ('Moore' X 'Schley') made in Brownwood, Texas, in 1948. It was tested as 1948-13-0311 and released by USDA-ARS in 2009. Apalachee is being released because of its high nut quality, high yield potential, and excellent scab disease resistance. Pecans from this cultivar can be shelled to produce a large proportion of halves and large pieces. Trees are precocious, beginning to bear nuts in about 4 years. In a ten-year commercial yield test near Albany, Georgia, Apalachee averaged 1,600 lbs/acre, with 84 nuts per pound and 54% kernel. Nut: oblong with acute apex and base; 84 nuts/lb, 54% kernel; kernels cream to golden with narrow dorsal ridge and narrow dorsal grooves. Apalachee is protandrous, with early to mid-season pollen shed and mid-season to late receptivity (similar to Desirable). Apalachee should be well pollenized by, and a good pollenizer for Choctaw, Kanza, Lakota, Nacono, Hopi, and Wichita. Time of nut maturity is early to midseason, similar to Caddo and Barton, and about three weeks after Pawnee. Apalachee has performed well in tests in Alabama, Georgia, and Texas. Trees develop central leader structure with strong limb angles, with mature tree form being very similar to the 'Moore' parent. Apalachee is resistant to scab disease (comparable to Stuart or Caddo) with medium susceptibility to yellow and black aphids.  Source: L.J. Grauke</t>
        </r>
      </text>
    </comment>
    <comment ref="B15" authorId="1" shapeId="0">
      <text>
        <r>
          <rPr>
            <b/>
            <sz val="9"/>
            <color indexed="81"/>
            <rFont val="Tahoma"/>
            <family val="2"/>
          </rPr>
          <t>UGA crossed Gloria Grande X Caddo (tested as UGA 00-7-75, parentage confirmed by DNA) and selected Avalon for excellent scab resistance, medium large size at 47 nuts per pound, and 53 percent kernel.  Harvest season is early mid to mid season or about 2 or 3 weeks earlier than Stuart.  Trees should be available for purchase in 2018 for the 2019 shipping season.  Avalon is being propagated by Shiloh Pecan Farms, Hampton Pecan Nursery, Nut Tree Pecan, and Georgia Pecan Trees. Source: Patrick Conner</t>
        </r>
      </text>
    </comment>
    <comment ref="C15" authorId="0" shapeId="0">
      <text/>
    </comment>
    <comment ref="B17" authorId="1" shapeId="0">
      <text>
        <r>
          <rPr>
            <b/>
            <sz val="9"/>
            <color indexed="81"/>
            <rFont val="Tahoma"/>
            <family val="2"/>
          </rPr>
          <t xml:space="preserve">(GA seedling (Dougherty County) Type II. 67 nuts/lb. 50% kernel.   This tree, tested as Pippin 99-4 is exceptional with respect to foliage appearance and condition. The large leaves remain on the tree in full canopy even in years with heavy pressure from diseases and insects. Likely related, yields are heavy and consistent. Nuts resemble Elliott, scab resistance is good, but some spraying will be required. Nut quality is not as good as Elliott, but yields are far higher.  Baby B is very early, similar to Pawnee and Kanza. Source: Bill Goff
</t>
        </r>
      </text>
    </comment>
    <comment ref="B19" authorId="1" shapeId="0">
      <text>
        <r>
          <rPr>
            <b/>
            <sz val="9"/>
            <color indexed="81"/>
            <rFont val="Tahoma"/>
            <family val="2"/>
          </rPr>
          <t>Native selection made by J. H. Burkett from Battle Fish Creek, near Putnam, Callahan County, TX. Discovered 1900, first propagated 1901. Introduced 1911. Nut: orbicular, with obtuse apex and rounded base; round in cross section; 43 nuts/lb, 55% kernel; kernel golden to light brown in color with prominent dark brown speckles. Protogynous, with mid-season pollen shed and receptivity. Ripens late mid-season. Very susceptible to scab and downy spot (Mycosphaerella caryigena Demaree and Cole). Prone to pre-harvest germination. Widely used as a nursery seedstock for the western pecan growing region. Female parent of 'Apache' and 'Comanche'.  Source: L.J. Grauke</t>
        </r>
      </text>
    </comment>
    <comment ref="B21" authorId="1" shapeId="0">
      <text>
        <r>
          <rPr>
            <b/>
            <sz val="9"/>
            <color indexed="81"/>
            <rFont val="Tahoma"/>
            <family val="2"/>
          </rPr>
          <t>This cultivar is the first to be released from the breeding program initiated in 1989 by UGA professor Dr. Darrell Sparks. 'Byrd' was selected from a cross of 'Pawnee' x 'Squirrel's Delight'. It was selected for its large, high quality nuts which can be harvested very early in the season.  This is a very precocious variety that will need fruit thinning as the tree matures. Compare the early yields of 'Byrd' to 'Desirable' and 'Pawnee' to see how precocious it is. 'Byrd' trees have a large cluster size and really load up with nuts starting from a young age. This will be a recipe for strong alternation in mature trees if crop load is not managed by shaking some nuts off in the summer. 'Byrd' trees have a very upright growth habit and growers may wish to space trees closer together than they normally would. Byrd should be marketed quickly to limit color darkening of the kernels. 'Byrd' is a type I (protandrous) cultivar with pollen shed and pistil receptivity very similar to 'Pawnee' and 'Desirable'. It would be pollinated by 'Curnard', 'Elliott', 'Kanza', 'Lakota', 'McMillan', 'Morrill', 'Stuart', and 'Sumner'.  This cultivar is patented by UGA and is only available through Patten Seed Company (1-800-634-1672).  Source: Patrick Conner</t>
        </r>
      </text>
    </comment>
    <comment ref="B23" authorId="1" shapeId="0">
      <text>
        <r>
          <rPr>
            <b/>
            <sz val="9"/>
            <color indexed="81"/>
            <rFont val="Tahoma"/>
            <family val="2"/>
          </rPr>
          <t>Orig. by controlled cross ('Brooks' X 'Schley') made in 1922 or 1923 by C. A. Reed, USDA-ARS, Philema, GA. Tested as Philema 1175, released in 1968. Nut: oblong elliptic to oblong, with acuminate apex and base; round in cross section; 60 nuts/lb, 56% kernel; kernels golden in color with shallow dorsal grooves, wide and extended dorsal ridge; excellent shelling characteristics. Protandrous, with early pollen shed and mid-season pistillate receptivity. Precocious and prolific. Ripens mid-season. Moderate scab resistance. Recommended (1990) for commercial plantings in AR, LA, and TX.  Source: L. J. Grauke</t>
        </r>
      </text>
    </comment>
    <comment ref="C23" authorId="0" shapeId="0">
      <text>
        <r>
          <rPr>
            <sz val="9"/>
            <color indexed="81"/>
            <rFont val="Tahoma"/>
            <family val="2"/>
          </rPr>
          <t xml:space="preserve">
</t>
        </r>
      </text>
    </comment>
    <comment ref="B25" authorId="1" shapeId="0">
      <text>
        <r>
          <rPr>
            <b/>
            <sz val="9"/>
            <color indexed="81"/>
            <rFont val="Tahoma"/>
            <family val="2"/>
          </rPr>
          <t>Campbell NC4 is a selection from the Niagara area of Ontario.  It is protandrous, moderately scab resistant, with 68 nuts per pound at 54% kernel.  Nut quality is moderately good but production is low.  Tree is cold hardy and tolerant of ice and snow loads. Source: G. Wesley Rice</t>
        </r>
      </text>
    </comment>
    <comment ref="B27" authorId="1" shapeId="0">
      <text>
        <r>
          <rPr>
            <b/>
            <sz val="9"/>
            <color indexed="81"/>
            <rFont val="Tahoma"/>
            <family val="2"/>
          </rPr>
          <t>Originated as a chance seedling on property of W. B. Schmidt, Ocean Springs, Jackson County, MS. Introduced by T. Bechtel in 1913. Nut: oval, with obtuse apex and base; round in cross section; 66 nuts/lb, 48% kernel; kernels golden in color, smooth textured, with wide dorsal grooves; shells to produce kernel halves despite thick shell. Initiates growth early and makes dark green, attractive leaves. Protogynous, with mid-season pollen shed and receptivity. Bears at 5-6 years, prolific, ripens early. Candy often produces clusters with up to 8 nuts. Shucks have a distinctive rusty stripe in the middle of each segment. Resistant to scab in Texas and most of North Louisiana. Scabs moderately in South Louisiana. Dr. Randy Sanderlin has noted that 'Candy' developed severe scab when unsprayed in an orchard near Monroe, Louisiana, in which 'Wichita', a very scab susceptible cultivar was being grown and sprayed for scab.  Source: L. J. Grauke</t>
        </r>
      </text>
    </comment>
    <comment ref="B29" authorId="1" shapeId="0">
      <text>
        <r>
          <rPr>
            <b/>
            <sz val="9"/>
            <color indexed="81"/>
            <rFont val="Tahoma"/>
            <family val="2"/>
          </rPr>
          <t xml:space="preserve"> Orig. in Willard, NC, at the Coastal Plain Branch Sta., NC Ag. Exp. Sta. From open-pollinated seed of 'Schley' planted in 1912; reported first in 1937 by Robert Schmidt. Nut: elliptic with obtuse apex and base; shell dark striped; round in cross section; 45 nuts/lb, 54% kernel; kernels cream to golden in color, with wide dorsal grooves, deep secondary dorsal grooves. Protandrous, with early pollen shed and mid- to late- season pistillate receptivity. Very precocious and prolific, with a tendency to overbear with maturity. Ripens late mid-season, about three days after 'Stuart'. Susceptible to fungal leaf scorch complex (caused by Alternaria, Pestolotia and other fungi) which can defoliate trees. Variable in scab susceptibility by location, being moderately resistant in some orchards, very susceptible in others. Recommended (1990) for planting in AL, AR, FL, GA, LA, MS, NC, SC, and TX.  Source: L.J. Grauke</t>
        </r>
      </text>
    </comment>
    <comment ref="B31" authorId="1" shapeId="0">
      <text>
        <r>
          <rPr>
            <b/>
            <sz val="9"/>
            <color indexed="81"/>
            <rFont val="Tahoma"/>
            <family val="2"/>
          </rPr>
          <t>Orig. by controlled cross ('Schley' X 'Evers') made by L. D. Romberg, USDA-ARS, Brownwood, TX . Cross made in 1948 and tested as 48-22-27 by Romberg and G. D. Madden. Scions budded into mature tree first fruited in 1952. Released in 1971. Nut: oblong elliptic with acute apex and obtuse base; flattened (wider than tall) to round in cross section; 48 nuts/lb, 55% kernel; kernels golden to light brown in color, but darkening quickly with age. Protandrous, with early to mid-season pollen shed and mid- to late season pistillate receptivity. Very precocious and prolific, with a tendency to alternate bear, often at an early age. Nutrient deficiencies in N, P, and K associated with heavy production. Susceptible to scab. Recommended (1990) for planting in AR. Source: L.J. Grauke</t>
        </r>
      </text>
    </comment>
    <comment ref="B33" authorId="1" shapeId="0">
      <text>
        <r>
          <rPr>
            <b/>
            <sz val="9"/>
            <color indexed="81"/>
            <rFont val="Tahoma"/>
            <family val="2"/>
          </rPr>
          <t>Pronounced Cherry Lee, Seedling selection made by Wincen Williams, Grand Bay, AL. and given his wife's name. Used by Williams to topwork his orchard of 'Success' and 'Schley' trees in southern AL in the 1980's. Nuts from that orchard were brought to the attention of William Goff, Auburn University, by a local pecan buyer impressed by the nut's quality. Evaluated by Goff for pecan scab [Fusicladosporium effusum (Winter) Partridge and Morgan-Jones] for several years and currently rated as moderately susceptible (between 'Desirable' and 'Stuart'), and not recommended for unsprayed orchards. Evaluated by R. D. O'Barr at LSU Pecan Research-Extension Station, Shreveport, LA, who noted its excellent flavor. Nuts oblong elliptic to oblong, round in cross section, with obtuse apex and base; 43 nuts per pound, 55 % kernel; kernels with medium dorsal grooves that do not trap packing material, slightly tapered dorsal ridge, shallow basal cleft. Source: L.J. Grauke</t>
        </r>
      </text>
    </comment>
    <comment ref="B35" authorId="1" shapeId="0">
      <text>
        <r>
          <rPr>
            <b/>
            <sz val="9"/>
            <color indexed="81"/>
            <rFont val="Tahoma"/>
            <family val="2"/>
          </rPr>
          <t>Original cross ('Clark' X 'Odom') made by L. D. Romberg, USDA-ARS, Brownwood, TX. Cross made in 1942; scion budded into mature tree first fruited in 1948; tested as 42-13-2 by Romberg and G. D. Madden; released in 1970. Nut: oval elliptic to elliptic, with acute apex and obtuse base; round in cross section; 48 nuts/lb, 58% kernel; kernels light cream to cream in color; very wrinkled texture; wide, shallow dorsal grooves. Protandrous, with mid-season pollen shed and mid- to late season pistillate receptivity. Very precocious and prolific. Ripens in late mid-season, shortly after 'Stuart'. Slow growing, "dwarf" type tree. Very susceptible to yellow aphids. Susceptible to scab in south LA; somewhat resistant in TX. Recommended (1990) for planting in AZ, AR, CA, FL, NM, OK, SC and TX.  Source: L. J. Grauke</t>
        </r>
      </text>
    </comment>
    <comment ref="B37" authorId="1" shapeId="0">
      <text>
        <r>
          <rPr>
            <b/>
            <sz val="9"/>
            <color indexed="81"/>
            <rFont val="Tahoma"/>
            <family val="2"/>
          </rPr>
          <t>Orig. by controlled cross ('Brooks' X 'Evers') made by L. D. Romberg, USDA-ARS, Brownwood, TX. Cross made in 1944; scion budded into mature tree first fruited in 1949; tested as 44-4-101 by Romberg and G. D. Madden; released in 1972. Nut: elliptic with obtuse apex and base; flattened in cross section; 55 nuts/lb, 54% kernel; kernels flattened in cross section. Protogynous, with mid-season pollen shed and early pistillate receptivity. Precocious and prolific, with a tendency to alternate bear with maturity. Ripens early mid-season, about 18 days before 'Stuart'. Nutrient deficiencies in N, P, and K associated with heavy production. Resistant to scab in TX, but susceptible in south LA and GA. Recommended (1990) for planting in AR and SC. Source: L. J. Grauke</t>
        </r>
      </text>
    </comment>
    <comment ref="B39" authorId="1" shapeId="0">
      <text>
        <r>
          <rPr>
            <b/>
            <sz val="9"/>
            <color indexed="81"/>
            <rFont val="Tahoma"/>
            <family val="2"/>
          </rPr>
          <t>Orig. by controlled cross ('Success' X 'Mahan') made by L. D. Romberg, USDA-ARS, Brownwood, TX. Cross made in 1946. Scion budded into mature tree in 1947; produced first fruit in 1952. Tested as 46-15-276 from 1954 until released by Romberg in 1959. Nut: oval elliptic to elliptic, with obtuse apex and acute base; round in cross section; weak suture on shell; 37 nuts/lb, 58% kernel; kernels cream to golden in color with darker veins; wide, shallow dorsal grooves. Protogynous, with mid- to late- season pollen shed and early to mid-season pistillate receptivity. Prolific. Resistant to scab in most locations, although very susceptible at Hanna, Louisiana. Requires good site and management to produce large crops of well-filled nuts. Recommended (1990) for planting in AR, MS, OK, SC, and east TX. Source: L. J. Grauke</t>
        </r>
      </text>
    </comment>
    <comment ref="B41" authorId="1" shapeId="0">
      <text>
        <r>
          <rPr>
            <b/>
            <sz val="9"/>
            <color indexed="81"/>
            <rFont val="Tahoma"/>
            <family val="2"/>
          </rPr>
          <t>A USDA seedling from Brownwood, TX grown and selected in Albany GA.  Clark II is protogynous, moderately precocious, 48 nuts per pound, 54% kernel, and moderately resistant to scab.  Shuck split is 8 days before Stuart.  Named after Bill Clark, past manager of the Ducker plantation.  Source: G. Wesley Rice Determined by DNA testing to be a product of Mahan X Major cross 1964-06-0233.</t>
        </r>
      </text>
    </comment>
    <comment ref="B43" authorId="1" shapeId="0">
      <text>
        <r>
          <rPr>
            <b/>
            <sz val="9"/>
            <color indexed="81"/>
            <rFont val="Tahoma"/>
            <family val="2"/>
          </rPr>
          <t xml:space="preserve"> Native seedling selection made from Wash Orrell farm, Clinton County, IL, by Wm. W. and J. W. Lawrence, Fayette County, IL in the early 1940's. Selected by A. S. Colby and J. C. McDaniel, Univ. Illinois, and tested as Illinois 1-19A. Released in 1957, named in honor of A.S. Colby. Nut: oblong, with acute apex and base; round in cross section; 66 nuts/lb, 44% kernel; kernels golden in color, with wide dorsal grooves and deep basal cleft. Protogynous, with mid- to late-season pollen shed and early pistillate receptivity. Medium precocity and prolificacy, with regular production. Matures in 160 day growing season; grown as far north as Niagara on Lake, Ontario, Canada. Used as a seedstock in KS and north. Recommended (1990) for planting in AR, KS, KY, OK and TN. Source: L.J.Grauke</t>
        </r>
      </text>
    </comment>
    <comment ref="B45" authorId="1" shapeId="0">
      <text>
        <r>
          <rPr>
            <b/>
            <sz val="9"/>
            <color indexed="81"/>
            <rFont val="Tahoma"/>
            <family val="2"/>
          </rPr>
          <t>Orig. by controlled cross ('Burkett' X 'Success') made by L. D. Romberg, USDA-ARS, Brownwood, TX in orchard of John Barton, Sr., Utley, TX. Cross made in 1937; scions budded in 1940 into mature bearing tree; first fruited in 1944; tested as 37-8-22; released in 1955. Nut: round with obtuse apex and base; round or slightly flattened in cross section; very similiar in shape to 'Burkett', but with darker shell markings; 37 nuts/lb, 56% kernel; kernels golden in color, with very wide dorsal grooves; lacking the dark flecks that mark 'Burkett' kernels. Protogynous, with mid- to late-season pollen shed and early to mid-season pistillate receptivity. Very susceptible to scab in South Louisiana. Once recommended in area of 'Burkett' culture, but no longer being planted. Source: L.J. Grauke</t>
        </r>
      </text>
    </comment>
    <comment ref="B47" authorId="1" shapeId="0">
      <text>
        <r>
          <rPr>
            <b/>
            <sz val="9"/>
            <color indexed="81"/>
            <rFont val="Tahoma"/>
            <family val="2"/>
          </rPr>
          <t>Originated from a controlled cross made in 1961  thought to be ('Mohawk' X 'Starking Hardy Giant') made in Brownwood, TX by L. D. Romberg. Tested as 61-6-67 by T. E. Thompson, W. D. Goff, M. L. Nesbitt, R. E. Worley, R. D. O'Barr and B. W. Wood and released in 1996. Parent SSR profiles disqualify Starking Hardy Giant as a parent due to inconsistencies at the cin13 and ga38 loci (Grauke, L. J., Mendoza-Herrera, M. A., Loopstra, C. A., and Thompson, T. E. Microsatellite markers for verifying parentage of pecans. HortScience 41(3): 515. 2006) and at the wga118 and wga4 loci [Mendoza-Herrera, A., Grauke, L. J., and Binzel, M. Confirmation of SSR markers within a structured collection of pecan [Carya illinoinensis (Wangenh.) K. Koch], cultivars. Plant and Animal Genome XVI Conference. San Diego, CA. Jan. 12-16, 2008 (Abstract P140)]. 'Creek' SSR profiles are consistent with 'Western' parentage at all 14 loci evaluated. Nut: elliptical, with an acute apex and base; round in cross section; 54 nuts/lb, 49% kernel; kernels cream to golden in color, with wide dorsal grooves. Released for its precocity, productivity, and disease resistance for use as a temporary cultivar in the early establishment phase of orchards in the southeast. Mature trees tend to overbear. Protandrous, with mid-season pollen shed and mid-to late-season pistillate receptivity. Moderately scab resistant. Highly susceptible to pecan phylloxera (Phylloxera devastatrix Pergande). Source: L.J. Grauke</t>
        </r>
      </text>
    </comment>
    <comment ref="B49" authorId="1" shapeId="0">
      <text>
        <r>
          <rPr>
            <b/>
            <sz val="9"/>
            <color indexed="81"/>
            <rFont val="Tahoma"/>
            <family val="2"/>
          </rPr>
          <t>Cunard is a selection from a 1989 cross of Wichita X Pawnee made by Darrell Sparks of UGA.  It is protogynous with dark green leaves and green stigmas.  Cunard is prolific with tendency to overbear and will require fruit thinning to maintain production.  Scab resistance is good but will need spraying for control.  Apalachee, Desirable, Houma, and Huffman are potential pollination partners.  Fruit maturity is early about 2 or 3 weeks before Stuart.  Source: Darrell Sparks</t>
        </r>
      </text>
    </comment>
    <comment ref="B51" authorId="1" shapeId="0">
      <text>
        <r>
          <rPr>
            <b/>
            <sz val="9"/>
            <color indexed="81"/>
            <rFont val="Tahoma"/>
            <family val="2"/>
          </rPr>
          <t>Seedling selection grown from seed of 'Turkey Egg' obtained from Arthur Brown, Bagdad, FL, and planted by J. B. Curtis, Orange Heights, FL. Nut was planted 1886, bore first crop in 1893 and introduced in 1896. Nut: oblong elliptic with acute apex and base; slightly compressed in cross section; shell with few markings; 89 nuts/lb, 57% kernel; kernels cream to golden in color, but often with darker speckles that detract from appearance; tight dorsal grooves. Protogynous, with late-season pollen and mid-season pistillate receptivity. Resistant to scab. Susceptible to powdery mildew (Microsphaera alni de Candolle ex Winter). Used as a nursery seedstock in the southeastern U.S. Male parent of 'Houma'. 'Curtis' has a unique isozyme genotype: bc for phosphoglucomutase. Recommended (1990) for homeowner plantings in FL, GA, and LA. Source: L.J. Grauke</t>
        </r>
      </text>
    </comment>
    <comment ref="B53" authorId="1" shapeId="0">
      <text>
        <r>
          <rPr>
            <b/>
            <sz val="9"/>
            <color indexed="81"/>
            <rFont val="Tahoma"/>
            <family val="2"/>
          </rPr>
          <t>Native selection from Ocean Springs, Jackson County, MS, made by Davis Nursery, Vancleave, MS. Discovered in 1918; introduced in 1921. Nut: oblong with acute apex and base; flattened in cross section; shell smooth, with few markings; 53 nuts/lb, 46% kernel; kernels with wide dorsal grooves and narrow dorsal ridge. Excellent scab resistance. Recommended for homeowners in AL and MS. Source: L.J. Grauke</t>
        </r>
      </text>
    </comment>
    <comment ref="B55" authorId="1" shapeId="0">
      <text>
        <r>
          <rPr>
            <b/>
            <sz val="9"/>
            <color indexed="81"/>
            <rFont val="Tahoma"/>
            <family val="2"/>
          </rPr>
          <t>Deerstand originated near Burlington Iowa.  It has 101 nuts per pound with 52% kernel.  Shuck split is 8 days before 'Colby' with good cracking quality.  Nut quality rating at 2 is not quite as high as southern varieties but is excellent for a far northern variety.  Deerstand is notable for having a combination of good traits though no single trait is outstanding.  Source: Wes Rice</t>
        </r>
      </text>
    </comment>
    <comment ref="B57" authorId="1" shapeId="0">
      <text>
        <r>
          <rPr>
            <b/>
            <sz val="9"/>
            <color indexed="81"/>
            <rFont val="Tahoma"/>
            <family val="2"/>
          </rPr>
          <t>Orig. by controlled cross made by C. Forkert, Ocean Springs, Jackson County, MS. Parentage of Forkert's first introduction, 'Dependable', was 'Jewett X 'Success'. Similiarity in appearance led to speculation that 'Desirable' is a sibling. Another controlled cross by Forkert, 'Admirable', was 'Russell' X 'Success'. That parentage has also been suggested for 'Desirable'. Isozyme analysis is consistent with 'Russell' X 'Success' parentage, while the genotype of 'Jewett' remains undetermined. Cross made in 1903. Introduced by Forkert as 'Desirable' in 1914, but not widely distributed until after Forkert's death in 1928, when USDA-ARS, Philema, GA, tested it as # 7191, beginning about 1930. Identified by USDA as Forkert's 'Desirable' in 1936. Nut: elliptic with obtuse apex and obtuse to rounded base; round in cross section; shell rough, with elevated suture; 38 nuts/lb, 54% kernel; kernels golden in color, with wide dorsal grooves. Protandrous, with abundant early pollen shed and mid- to late- season pistillate receptivity. Bears in about 6 years and makes consistent, moderate production of high quality nuts, due in part to self-thinning fruit drop that reduces the number of nuts per cluster. Ripens in late mid-season, shortly after 'Stuart'. Susceptible to scab. Recommended for use in commercial orchards from GA west to TX. Recommended (1990) for planting in AL, AR, FL, GA, LA, MS, NC, SC, and TX. Source: L.J. Grauke</t>
        </r>
      </text>
    </comment>
    <comment ref="B59" authorId="1" shapeId="0">
      <text>
        <r>
          <rPr>
            <b/>
            <sz val="9"/>
            <color indexed="81"/>
            <rFont val="Tahoma"/>
            <family val="2"/>
          </rPr>
          <t>Dumbell Lake Small is a seedling from Burlington Iowa selected in the 1980's.  The accession in USDA may be reversed vs what other growers have with Dumbell Lake Large.  This tree is shown in Wes Rice's book as Dumbell Lake Best because it is the best quality nut and tree. It is protandrous, moderately precocious, moderately scab resistant, has 89 nuts per pound with 57% kernel.  Matures 6 days before Colby.  Dumbell Lake has good kernel and cracking qualities. "Large" and "small" referred to the size of the original trees, not to the size nuts.  Source: G. Wesley Rice</t>
        </r>
      </text>
    </comment>
    <comment ref="B61" authorId="1" shapeId="0">
      <text>
        <r>
          <rPr>
            <b/>
            <sz val="9"/>
            <color indexed="81"/>
            <rFont val="Tahoma"/>
            <family val="2"/>
          </rPr>
          <t>USDA (Mohawk x Starking Hardy Giant). Type I. 65 nuts/lb. 55% kernel. This cultivar has a confusing history. Andy Clough discovered a tree in Pierce County, Georgia, that he thought was a seedling. Because of its promising characteristics he applied for and was granted a patent for the selection, which he named Eclipse. Later other trees with similar characteristics surfaced, and these trees were thought to be USDA selection 1963-16-182, a Mohawk x Starking Hardy Giant cross, a full sib of Pawnee. Molecular profile evaluations by USDA comparing Auburn University grafted test trees grafted from wood taken from the parent Eclipse tree with USDA 1963-16-182 established that the two were the same. In Kansas, Bill Reid reports poor yields http://northernpecans.blogspot.com/2013/03/what-about-usda-63-16-182.html, but attributes that partly to severe ice storm damage, not a concern in most of the Southeast. Currently USDA scientists are considering releasing the cultivar for use by growers, but not naming it, as they feel there is insufficient research data to support the naming. For the time being, I will refer to this selection as Eclipse, since there is a legal patent by that name. Eclipse has extremely early harvest date, about September 5, two weeks or so earlier than Pawnee. Nuts are small, long and slender,  about 65 nuts per pound with 55% kernel. Kernels are also similar to Pawnee, with bright kernel color and occasional flecking. Yield potential from grower observations appears to be greater than Pawnee, with less alternate bearing. Because of overproduction, it will likely need crop thinning or hedging, as Pawnee does. Scab resistance, at least currently, is much better than Pawnee and similar or better at this time than Sumner. The primary disadvantage will be the small nut size, but the selection offsets that disadvantage with the advantage of the very early market window. We suggest this cultivar for those hoping to get an early jump on harvest and a very early-season market advantage.  Source: Bill goff (observed maturity date at EV Smith was a week later! D. J.)</t>
        </r>
      </text>
    </comment>
    <comment ref="B63" authorId="1" shapeId="0">
      <text>
        <r>
          <rPr>
            <b/>
            <sz val="9"/>
            <color indexed="81"/>
            <rFont val="Tahoma"/>
            <family val="2"/>
          </rPr>
          <t>Seedling selection by H. Elliot, Milton, Santa Rosa County, FL. Original tree was 2.5 feet in diameter and making large crops of high quality nuts in 1912, when Elliot purchased the property where it stood. First propagated in 1919, with the establishment of Harlan Farms Nursery, Paxton, FL. Nut: ovate, with acute apex and rounded base; round in cross section; 67 nuts/lb, 53% kernel; kernels golden in color, with wide dorsal grooves and a deep basal cleft. Protogynous, with mid-season pollen shed and early pistillate receptivity. Early to leaf out in spring, making it (and its seedlings) susceptible to late spring freezes. Slow to bear, and not a heavy producer, but known for excellent quality nuts. Excellent scab resistance. Very susceptible to black aphid. Used as a seedstock in the southeast. Recommended (1990) in AL, AR, FL, GA, LA, MS and SC. Source: L.J. Grauke</t>
        </r>
      </text>
    </comment>
    <comment ref="B65" authorId="1" shapeId="0">
      <text>
        <r>
          <rPr>
            <b/>
            <sz val="9"/>
            <color indexed="81"/>
            <rFont val="Tahoma"/>
            <family val="2"/>
          </rPr>
          <t>GA seedling (Dooly County). Type II. 44 nuts/lb. 57% kernel. This is an exciting new cultivar that will be patented by Elliott Ellis, who has 30 years of observation on its performance. This selection combines several highly desirable traits, and has no major flaws, other than it has not been evaluated in replicated trials yet long enough. Scab resistance is good, similar to Sumner. It has exhibited an ability to produce excellent quality, even when nuts are large and crop is heavy. Harvest date is early to mid-season, a few days earlier than Desirable. The Chinese demand for large nuts should make this a valuable nut for the export market, and it would be highly valued here for the giftpack and inshell market as well. It is moderately susceptible to black aphids, and needs close monitoring for that pest. Ellis is pollinated by Oconee, Desirable, Amling, Apalachee, Caddo, Creek, and Cape Fear. Werenuts.com is the website. (I saw serious scab on Ellis at Auburn E.V. Smith in late summer 2017.  D. J.) Source: Bill Goff</t>
        </r>
      </text>
    </comment>
    <comment ref="B67" authorId="1" shapeId="0">
      <text>
        <r>
          <rPr>
            <b/>
            <sz val="9"/>
            <color indexed="81"/>
            <rFont val="Tahoma"/>
            <family val="2"/>
          </rPr>
          <t>GA seedling (Pierce County) suspected to be Pierce x Success. Type II. 45 nuts/lb. 49% kernel. Excel has a unique combination of large nut size, excellent scab resistance, and early harvest date, about October 7. Kernels are bright, but kernel percentage is only moderate as shells are thick. Yields are high, but alternate bearing and overbearing are a problem on older trees. Excel is recommended for commercial and low input planting, for growers with shakers or access to hedging machines to reduce the excessive crop load. In 2013, I observed enough scab to consider lowering Excel into the "Good" resistance category rather than "Excellent", but the scab was only in one location and did not recur in 2014, so for the time being, I still consider scab resistance excellent on Excel. Excel is pollinated by Creek, Desirable, Gafford, Caddo, and Cape Fear.  One advantage of Excel's thick shell is that very little harvest damage occurs. Source: Bill Goff</t>
        </r>
      </text>
    </comment>
    <comment ref="B69" authorId="1" shapeId="0">
      <text>
        <r>
          <rPr>
            <b/>
            <sz val="9"/>
            <color indexed="81"/>
            <rFont val="Tahoma"/>
            <family val="2"/>
          </rPr>
          <t>Seedling selection from Jackson County, FL, discovered in 1918 by B. W. Stone, Stone Nursery Co., Thomasville, GA. Introduced about 1925. Nut; oval, with oblique (obtuse and assymetric) to truncate apex and rounded base; cross section often disctinctly 4 sided due to flattened adaxial and abaxial surfaces of nut; 60 nuts/lb, 53% kernel; kernels wrinkled in texture, with wide dorsal grooves and basal cleft. Slow to bear, late fruit maturity, low in production as a young tree but excellent age 45 to 60. Moderate to good scab resistance plus hickory flavor some find attractive makes Farley a decent selection for homeowners.  Source: L. J. Grauke and Patrick Conner</t>
        </r>
      </text>
    </comment>
    <comment ref="B71" authorId="1" shapeId="0">
      <text>
        <r>
          <rPr>
            <b/>
            <sz val="9"/>
            <color indexed="81"/>
            <rFont val="Tahoma"/>
            <family val="2"/>
          </rPr>
          <t>Orig. from a controlled cross ('Success' X 'Schley') made by C. Forkert of Ocean Springs, Jackson County, MS. Parentage can be confirmed by isozyme patterns as well as by microsatellites. Nuts from the cross were planted about 1913. Introduced by Forkert's nursery in the 1920's and used as a yard tree in south MS. Potential as a commercial cultivar was rediscovered in the 1960's. Nut: oblong elliptic with acuminate apex and obtuse base, surface very rough, with prominent dark stripes; round in cross section; 49 nuts/lb, 62% kernel; kernels cream to golden in color, with deep, relatively narrow dorsal grooves. Protogynous, with mid- to late-season pollen and early pistillate receptivity. Susceptible to scab in LA. Recommended (1990) in AL, AR, LA, MS, and SC. Source: L.J. Grauke</t>
        </r>
      </text>
    </comment>
    <comment ref="B73" authorId="1" shapeId="0">
      <text>
        <r>
          <rPr>
            <b/>
            <sz val="9"/>
            <color indexed="81"/>
            <rFont val="Tahoma"/>
            <family val="2"/>
          </rPr>
          <t xml:space="preserve"> Seedling selection made by Oscar Olivier from Bayou Teche, near Olivier, Iberia Parish, LA. Seed was planted prior to the Civil War. First propagated by William Nelson in 1882. Nut: oblong elliptic, with obtuse apex and rounded base; flattened in cross section; 57 nuts/lb, 49% kernel; kernels golden in color, with darker veins; kernels wrinkled in texture, with wide dorsal grooves and a prominent basal cleft. Protogynous, with mid- to late-season pollen shed and early pistillate receptivity. Good resistance to scab and downy spot, but susceptible to vein spot (Gnomonia nerviseda Cole). Source: L.J. Grauke</t>
        </r>
      </text>
    </comment>
    <comment ref="B75" authorId="1" shapeId="0">
      <text>
        <r>
          <rPr>
            <b/>
            <sz val="9"/>
            <color indexed="81"/>
            <rFont val="Tahoma"/>
            <family val="2"/>
          </rPr>
          <t>AL seedling (Butler County) Type I. 56 nuts/lb.  50% kernel.  Produces a moderate quality nut with bright kernels with occasional speckling. Nuts are medium-sized, and harvest is midseason.  It has excellent resistance to scab and foliage pests. It is one of the most pest-free selections we have ever evaluated. Yields have been good to excessive. To maintain quality and reduce alternate bearing, crop thinning will be required. Source: Bill Goff</t>
        </r>
      </text>
    </comment>
    <comment ref="B77" authorId="1" shapeId="0">
      <text>
        <r>
          <rPr>
            <b/>
            <sz val="9"/>
            <color indexed="81"/>
            <rFont val="Tahoma"/>
            <family val="2"/>
          </rPr>
          <t>(GA seedling Schley? x ?. Type II. 56% kernel, 61 nuts per pound. This cultivar, likely a Schley seedling, has kernel quality similar to Sioux and Schley, and should sell well in the giftpack market. Kernels are bright and the nut is thin-shelled. It is earlier than Schley, with harvest about October 12. Yields are very good and consistent. Scab resistance is mediocre, but scab is less than on similar cultivars Schley or Sioux. Black aphid damage has been less than Schley. Like with Schley, bird predation of the thin-shelled nuts will be a problem. Source: Bill Goff</t>
        </r>
      </text>
    </comment>
    <comment ref="B79" authorId="1" shapeId="0">
      <text>
        <r>
          <rPr>
            <b/>
            <sz val="9"/>
            <color indexed="81"/>
            <rFont val="Tahoma"/>
            <family val="2"/>
          </rPr>
          <t>Orig. as seedling selection (possibly from 'Stuart' seed) growing in Elloree, SC, discovered in 1920 by W. W. Watson, Watson's Pecanwood Nurseries, Orangeburg, SC. Intro. in 1923. Nut: elliptic with obtuse often assymetric apex and obtuse to rounded base; round in cross section; shell thick, smooth, darkly striped; 44 nuts/lb, 48% kernel; kernels golden, with shallow, wide dorsal grooves and a deep basal cleft. Protogynous with mid- to late-season pollen shed and early to mid-season pistillate receptivity. Not precocious. Resistant to scab, fungal leaf scorch and downy spot. Susceptible to black pecan aphids. Recommended for use by homeowners in AL, AR, GA, LA and SC. Recommended for commercial growers in AL, AR, FL, and SC. Source: L.J. Grauke</t>
        </r>
      </text>
    </comment>
    <comment ref="B81" authorId="1" shapeId="0">
      <text>
        <r>
          <rPr>
            <b/>
            <sz val="9"/>
            <color indexed="81"/>
            <rFont val="Tahoma"/>
            <family val="2"/>
          </rPr>
          <t>Orig. in Hugo, OK. Introd. in 1959 by O. S. Gray Nursery &amp; Landscape, Arlington, TX. Chance seedling grown from Texas seed; original tree shown to Mr. Gray at the residence of Mrs. King in Hugo sometime during the period 1946-49, when the tree was 12 in. diam. and 40 feet tall; Nut: oblong with obtuse apex and base; flattened in cross section; often with weak suture; 35 nuts/lb, 53% kernel; kernels with wide dorsal grooves, deep ventral groove. Protandrous, with mid-season pollen shed and mid- to late-season pistillate receptivity in NM. Ripens early. Recommended (1990) in OK. Source: L.J. Grauke</t>
        </r>
      </text>
    </comment>
    <comment ref="B83" authorId="1" shapeId="0">
      <text>
        <r>
          <rPr>
            <b/>
            <sz val="9"/>
            <color indexed="81"/>
            <rFont val="Tahoma"/>
            <family val="2"/>
          </rPr>
          <t>Native selection made from woods on the L. B. Major farm, at the mouth of the Green River near Henderson, Henderson County, KY. Other selections from the same woods include 'Major' and 'Hinton'. Introduced by T. P. Littlepage in 1911. Nut: oval elliptic with obtuse apex and base; laterally compressed in cross section; ridges on shell; 70 nuts/lb, 49 % kernel; kernels golden in color, with wide dorsal grooves and deep, wide basal cleft. Protogynous, with mid-season pollen shed and early pistillate receptivity. Not appropriate for the far north, due to late nut maturity. Scab resistant in north. 'Greenriver' has a unique isozyme genotype: cc for phosphoglucose isomerase. Severe alternate bearer as an older tree, must remove cropload! Recommended (1990) in AR, KY and TN. Source: L.J. Grauke and Bill Reid</t>
        </r>
      </text>
    </comment>
    <comment ref="C83" authorId="0" shapeId="0">
      <text>
        <r>
          <rPr>
            <sz val="9"/>
            <color indexed="81"/>
            <rFont val="Tahoma"/>
            <family val="2"/>
          </rPr>
          <t xml:space="preserve">
</t>
        </r>
      </text>
    </comment>
    <comment ref="B85" authorId="1" shapeId="0">
      <text>
        <r>
          <rPr>
            <b/>
            <sz val="9"/>
            <color indexed="81"/>
            <rFont val="Tahoma"/>
            <family val="2"/>
          </rPr>
          <t>Hark is a high nut quality pecan that originated from a seed nut planted in Illinois zone 5b by Bill Totten from seed obtained at an orchard in Moberly MO.  The ortet was killed by lightning in 2017.  Hark is protandrous and a good pollinator for Kanza.  One parent is likely Major as indicated by the thick husk with clamshell sutures.  Scab resistance is good in northern areas where Hark originated but unproven for southern regions with high scab pressure.  Hark runs 60 per pound with 56% kernel.  Tree growth is upright with weak branch angles indicating need for pruning for stronger scaffold limbs.  Source: Dax Herbst and Bill Reid</t>
        </r>
      </text>
    </comment>
    <comment ref="B87" authorId="1" shapeId="0">
      <text>
        <r>
          <rPr>
            <b/>
            <sz val="9"/>
            <color indexed="81"/>
            <rFont val="Tahoma"/>
            <family val="2"/>
          </rPr>
          <t>Orig. by controlled cross ('Mahan' X 'Western') made by Roy E. Harper, New Mexico Agr. Expt. Sta., Las Cruces, NM. Introd. in 1967. Selected and evaluated by Roy M. Nakayama of above station. Nut: obovate oblong with acute assymetric apex and acute base; flattened in cross section; shell rough, darkly striped; 53 nuts/lb, 61% kernel; kernels golden in color with tight dorsal grooves and deep secondary dorsal grooves. Nut resembles 'Western', but larger, smoother, and longer. Protogynous with flowering period comparable to 'Ideal' and 'Wichita'. Ripens 10 days earlier than 'Western', reducing problems with sticktights at harvest.  Source: L.J. Grauke</t>
        </r>
      </text>
    </comment>
    <comment ref="B89" authorId="1" shapeId="0">
      <text>
        <r>
          <rPr>
            <b/>
            <sz val="9"/>
            <color indexed="81"/>
            <rFont val="Tahoma"/>
            <family val="2"/>
          </rPr>
          <t>AL seedling (Macon County), Elliott x ? Type II. 60 nuts/lb. 54% kernel.   This tree is likely an Elliott seedling, but nuts are larger than Elliott and have similar quality. Headquarters, tested as HQ2-4, has produced good yields of nuts of good quality with minimal care and no sprays. Scab resistance is excellent, and harvest date is midseason, about October 17. Nuts have a rounder shape than Elliott. Source: Bill Goff  My biggest question with this cultivar is whether larger than 'Elliott' size in a round nut is desirable. 'Elliott' is attractive, but this kernel, to me, is not attractive. Even with its good percent kernel, the kernel is often cupped and looks less well-filled. This nut is also hard to crack out into whole halves as it is very tightly filled within the nut. Currently I view it as only having potential for low-input/organic plantings, but I would recommend 'McMillan' and 'Amling' above this cultivar. We discontinued testing of this cultivar in 2013 due to the poor kernel quality. Source: Patrick Conner</t>
        </r>
      </text>
    </comment>
    <comment ref="B91" authorId="1" shapeId="0">
      <text>
        <r>
          <rPr>
            <b/>
            <sz val="9"/>
            <color indexed="81"/>
            <rFont val="Tahoma"/>
            <family val="2"/>
          </rPr>
          <t>Orig. as native seedling in York, Clark County, IL, discovered by H. G. Hodge about 1890. Specimens sent to USDA Feb. 20, 1893. First northern pecan cultivar to be discovered and described. Introd. in 1954 by the Gerardi Nursery, Caseyville, IL. Nuts distributed as 'Hodge's Favorite' and 'Illinois Mammoth'. Described in 1908 as 'Hodge'. Nut: oblong, with acute apex and obtuse assymetric base; shell rough, with prominent ridge along suture; laterally compressed in cross section; 69 nuts/lb, 59% kernel; kernels with shallow, wide dorsal grooves, deep, narrow basal cleft, and deep ventral groove; kernels break up badly in shelling. Ripens early. Weak wood subject to splitting on windy sites. Protogynous, with late pollen shed. Recommended (1990) for planting in KY. Source: L.J. Grauke</t>
        </r>
      </text>
    </comment>
    <comment ref="B93" authorId="1" shapeId="0">
      <text>
        <r>
          <rPr>
            <b/>
            <sz val="9"/>
            <color indexed="81"/>
            <rFont val="Tahoma"/>
            <family val="2"/>
          </rPr>
          <t>Originated from controlled cross ('Schley' X 'McCulley') made by L. D. Romberg in 1939 and tested as selection 39-5-50. Released 14 May 1999 by USDA-ARS for consistent production of high quality nuts in the western production area. Neither precocious nor high yielding when compared to 'Wichita' or 'Western', but comparable to 'Kanza' and 'Creek'. Nut: ovate with obtuse apex and rounded base; 46 nuts/lb., 62% kernel; kernels with distinctively narrow dorsal ridge and relatively narrow dorsal grooves, light cream to cream in color. Tree: upright growth habit with strong limb angles; protogynous with mid- to late-season pollen shed and early to mid-season pistil receptivity; mid-season nut maturity (mid-Oct. in Brownwood, TX); resistant to vein spot (Gnomonia nerviseda Cole), moderately susceptible to pecan scab [Cladosporium caryigenum (Ell. et Lang.) Gottwald] and downy spot (Mycosphaerella caryigena Demaree and Cole) diseases; medium susceptibility to yellow aphids (Monelliopsis pecans Bissell) and black aphids (Melanocallis caryaefoliae Davis). Source: L.J. Grauke</t>
        </r>
      </text>
    </comment>
    <comment ref="B95" authorId="1" shapeId="0">
      <text>
        <r>
          <rPr>
            <b/>
            <sz val="9"/>
            <color indexed="81"/>
            <rFont val="Tahoma"/>
            <family val="2"/>
          </rPr>
          <t>Orig. by controlled cross ('Desirable' X 'Curtis') made by L. D. Romberg, USDA-ARS, Brownwood, TX. Cross made in 1958; scion budded into bearing tree in 1959; tested as 58-4-61 by T. E. Thompson, E. F. Young, Jr., J. E. Boudreaux, R. D. O'Barr, R. S. Sanderlin; released in 1989. Nut: elliptic, with obtuse apex and base, often assymetric; round in cross section; 55 nuts/lb, 51% kernel; kernels golden in color, with wide, shallow dorsal grooves and a deep, wide basal cleft. Protandrous, with early mid-season pollen shed and mid-season receptivity, similar to 'Desirable'. Houma has problems maturing nuts anywhere above the gulf coast. Source: L.J. Grauke</t>
        </r>
      </text>
    </comment>
    <comment ref="B97" authorId="1" shapeId="0">
      <text>
        <r>
          <rPr>
            <b/>
            <sz val="9"/>
            <color indexed="81"/>
            <rFont val="Tahoma"/>
            <family val="2"/>
          </rPr>
          <t>Huffman - (Pawnee X Desirable) UGA cross made by Darryl Sparks in 1989, first fruit in 2000, evaluated for performance in an orchard setting in 2007, selected as a replacement for Desirable in mature Stuart/Schley/Desirable orchards.  Huffman makes a large nut suitable for fancy halves.  It is currently highly resistant to scab.  Parentage suggests Huffman may be adapted further north than most southern pecan varieties.  Of the UGA releases by Sparks, Huffman has the most potential for homeowners. Source: Darryl Sparks   http://www.caes.uga.edu/content/dam/caes-website/extension-outreach/commodities/pecan-breeding/docs/cultivar-list/Huffman.pdf</t>
        </r>
      </text>
    </comment>
    <comment ref="B99" authorId="1" shapeId="0">
      <text>
        <r>
          <rPr>
            <b/>
            <sz val="9"/>
            <color indexed="81"/>
            <rFont val="Tahoma"/>
            <family val="2"/>
          </rPr>
          <t>Orig. as native seedling in San Saba, TX, selected about 1925 by J. A. Evans, Arlington, TX. Introd. during the period 1930-35. Nut: oblong elliptic, with obtuse apex and rounded base; shell smooth in texture with slight ridge at suture; flattened in cross section; 67 nuts/lb, 59% kernel; kernels with wide dorsal grooves, deep basal cleft, and deep ventral groove. Protogynous, with mid- to late season pollen shed and early to mid-season receptivity. Often used as pollinizer for 'Western' in NM, where it is sometimes called 'Bradley'. Ripens early. Very susceptible to scab. Recommended (1990) in AZ and NM. There is another variety named Bradley that originated in Florida as a seedling of Frotscher.  Source: L.J. Grauke and Patrick Conner</t>
        </r>
      </text>
    </comment>
    <comment ref="B101" authorId="1" shapeId="0">
      <text>
        <r>
          <rPr>
            <b/>
            <sz val="9"/>
            <color indexed="81"/>
            <rFont val="Tahoma"/>
            <family val="2"/>
          </rPr>
          <t>Far northern adapted, 133 day maturity, @4 grams per nut, 50% kernel, tightly bound in the shell.  Protandrous with early pollen shed.  Soruce: Dax Herbst</t>
        </r>
      </text>
    </comment>
    <comment ref="B103" authorId="1" shapeId="0">
      <text>
        <r>
          <rPr>
            <b/>
            <sz val="9"/>
            <color indexed="81"/>
            <rFont val="Tahoma"/>
            <family val="2"/>
          </rPr>
          <t xml:space="preserve"> 'Jackson' is a controlled cross ('Success' X 'Schley') made by Theodore Bechtel, Ocean Springs, Jackson County, Mississippi and released in 1917. It has been called "Thirty three" because it may take as few as 33 nuts to weigh one pound. Nuts are elliptic with obtuse (almost truncate) apex and rounded base, round in cross section with prominent dark markings at apex. There are about 33 to 38 nuts per pound, with 52 to 56 percent kernel. Kernels are typically quite rectangular in shape, golden to light brown in color, with wide dorsal grooves and a wide, triangular dorsal ridge. Kernels often have secondary dorsal grooves and a wide ventral groove but seldom have a basal cleft. Protandrous, with incomplete dichogamy; early to mid season pollen shed and mid to late season receptivity. Trees have some resistance to bunch disease and scab but are susceptible to vein spot (Gnomonia nerviseda Cole). Source: L.J. Grauke</t>
        </r>
      </text>
    </comment>
    <comment ref="B105" authorId="1" shapeId="0">
      <text>
        <r>
          <rPr>
            <b/>
            <sz val="9"/>
            <color indexed="81"/>
            <rFont val="Tahoma"/>
            <family val="2"/>
          </rPr>
          <t>Limb sport of a seedling of unknown parentage, selected by G. W. James, Brunswick, MO. Plant Patent 2607 granted March 15, 1966. Selection based on atypically abundant, dark glossy green, unusually large foliage, coupled with abundant production of nuts. Considered suitable for ornamental purposes. Nut; oblong elliptic with acute apex and obtuse to rounded base; 70-74 nuts/lb, 53% kernel. Source: L.J. Grauke</t>
        </r>
      </text>
    </comment>
    <comment ref="B107" authorId="1" shapeId="0">
      <text>
        <r>
          <rPr>
            <b/>
            <sz val="9"/>
            <color indexed="81"/>
            <rFont val="Tahoma"/>
            <family val="2"/>
          </rPr>
          <t>Orig. as chance seedling of unknown parentage selected by Melvin B. Clemons, Foley, AL. Plant patent 5485, issued June 4, 1985. Nut: oblong with acute apex and base; round in cross section; 45 nuts/lb, 53% kernel; kernels golden in color, with deep, tight dorsal grooves, secondary dorsal grooves, deep basal cleft, deep ventral and secondary ventral grooves. Protogynous. Precocious and prolific. Resistant to scab. Recommended (1990) for trial plantings in AL. Reported from Georgia to have poor kernel quality as a mature tree.  Source: L.J. Grauke and Patrick Conner</t>
        </r>
      </text>
    </comment>
    <comment ref="B109" authorId="1" shapeId="0">
      <text>
        <r>
          <rPr>
            <b/>
            <sz val="9"/>
            <color indexed="81"/>
            <rFont val="Tahoma"/>
            <family val="2"/>
          </rPr>
          <t>Orig. from a controlled cross ('Major' X 'Shoshoni') made in Brownwood, TX by L. D. Romberg. Cross made in 1955. Tested as 55-11-11 by T. E. Thompson, L. J. Grauke, Wm. Reid, M. W. Smith and S. R. Winter and released in 1996. Nut: ovate, with an acute apex and obtuse to rounded base; round in cross section; 77 nuts/lb, 54% kernel; kernels golden in color, with dorsal grooves that do not trap packing material. Released for its ability to produce good yields of high quality nuts in northern pecan producing regions (Zone 6b). Protogynous, with late pollen shed and early pistillate receptivity. Kanza has excellent scab resistance. Kanza is currently one of the most grafted pecans in the U.S.  Source: L.J. Grauke</t>
        </r>
      </text>
    </comment>
    <comment ref="B111" authorId="1" shapeId="0">
      <text>
        <r>
          <rPr>
            <b/>
            <sz val="9"/>
            <color indexed="81"/>
            <rFont val="Tahoma"/>
            <family val="2"/>
          </rPr>
          <t>Orig. as chance seedling in Camp Hill, AL, discovered in 1948 by Julius A. Kernodle. Introd. in 1957. Plant patent 1744, issued Aug. 26, 1958, assigned to Simpson Nursery Co., Monticello, FL. Nut: blocky elliptic, with truncate apex and base; laterally compressed in cross section; 57 nuts/lb, 55% kernel; kernels with deep secondary dorsal grooves, wide dorsal grooves. Protogynous. Ripens late. This cultivar seems to often be mixed in by mistake in nursery trees. I have seen several orchards that have a few 'Kernodle' trees mixed in them. One of the best of the "Super Big" pecans. Not suitable for commercial production, but a fun yard tree with the large size and thin shell. Source: L.J. Grauke and Patrick Conner</t>
        </r>
      </text>
    </comment>
    <comment ref="B113" authorId="1" shapeId="0">
      <text>
        <r>
          <rPr>
            <b/>
            <sz val="9"/>
            <color indexed="81"/>
            <rFont val="Tahoma"/>
            <family val="2"/>
          </rPr>
          <t>Orig. by controlled cross ('Mahan' X 'Desirable') made by L. D. Romberg, USDA-ARS, Brownwood, TX. Cross made in 1953; scion grafted into a bearing tree in 1954 and first fruited in 1958. Tested as 53-9-191 by G. D. Madden, E. J. Brown and H. Malstrom. Released in 1976. Nut: oblong elliptic, with obtuse apex and base; round in cross section; 38 nuts/lb, 58% kernel; kernels golden in color, with wide dorsal grooves, narrow dorsal ridge, deep basal cleft and ventral groove. Protogynous, with mid-season pollen shed and early to mid-season receptivity. 'Kiowa' cross pollinates well with 'Desirable'. More precocious than 'Desirable'. Ripens in late mid-season, with 'Desirable'. Susceptible to scab. Recommended (1990) for use in commercial orchards in AL, FL, LA, MS, OK, SC, and TX.  Hedging or summer shaking to reduce fruit load is required to maintain performance.  Souce: L.J. Grauke and Bill Goff</t>
        </r>
      </text>
    </comment>
    <comment ref="B115" authorId="1" shapeId="0">
      <text>
        <r>
          <rPr>
            <b/>
            <sz val="9"/>
            <color indexed="81"/>
            <rFont val="Tahoma"/>
            <family val="2"/>
          </rPr>
          <t>'Lakota' originated from a controlled cross ('Mahan' X 'Major') made in Brownwood, Texas, in 1964. It was tested as 64-6-502 and released cooperatively by USDA-ARS and the Kansas Agricultural Experiment Station, Kansas State University in 2007. The nut is oblong elliptic with an acute apex, and rounded base and is round in cross section. There are 59 nuts/lb, with 62% kernel. Kernels are cream to golden in color, with medium, non-trapping dorsal grooves and rounded dorsal ridge. Nuts shell out easily into full halves and are very attractive. Time of spring budbreak is similar to 'Kanza' and 'Pawnee'. 'Lakota' is protogynous, with early to mid-season receptivity and mid to late season pollen shed (similar to Kanza). 'Lakota' should be a good pollenizer for, and be well pollenized by 'Pawnee', 'Osage', and 'Giles'. Time of nut maturity is early, similar to 'Giles', and about two weeks after 'Pawnee'. 'Lakota' has performed well in tests in the northern pecan production areas of Kansas, Missouri, Illinois, Oklahoma and Texas. Trees are vigorous, upright in growth habit and develop strong limb angles and a wind-resistant tree structure. 'Lakota' is very resistant to scab disease, with medium susceptibility to yellow and black aphids. Source: L.J. Grauke</t>
        </r>
      </text>
    </comment>
    <comment ref="C115" authorId="0" shapeId="0">
      <text>
        <r>
          <rPr>
            <sz val="9"/>
            <color indexed="81"/>
            <rFont val="Tahoma"/>
            <family val="2"/>
          </rPr>
          <t xml:space="preserve">
</t>
        </r>
      </text>
    </comment>
    <comment ref="B117" authorId="1" shapeId="0">
      <text>
        <r>
          <rPr>
            <b/>
            <sz val="9"/>
            <color indexed="81"/>
            <rFont val="Tahoma"/>
            <family val="2"/>
          </rPr>
          <t>'Linberger' is a selection that was propagated by D.A. Law from Chula, Ga. This tree was from the same orchard as 'Sumner', and given the similarities between the two varieties, they may have a similar parentage. I believe the Linberger' nut is so similar to 'Sumner' that they would be indistinguishable in the marketplace. 'Linberger' looked good as an immature tree, but a lower percent kernel as a mature tree and a late harvest date will limit the usefulness of this selection. Currently (2004) we are working on propagating this cultivar to distribute for grower tests. 'Linberger' is more precocious than 'Sumner' and may have better black aphid tolerance, its scab resistance is relatively unknown, but appears to be similar to 'Sumner'.  Source: Patrick Conner</t>
        </r>
      </text>
    </comment>
    <comment ref="B119" authorId="1" shapeId="0">
      <text>
        <r>
          <rPr>
            <b/>
            <sz val="9"/>
            <color indexed="81"/>
            <rFont val="Tahoma"/>
            <family val="2"/>
          </rPr>
          <t>Originated from a controlled cross (Cheyenne X Pawnee) made in Brownwood, Texas, in 1986. It was tested as 1986-03-0624 and released by USDA-ARS in 2011. 'Lipan' was released because of its high nut quality, high yield potential, medium early nut maturity, and excellent scab disease resistance. Pecans from this cultivar can be sold in-shell or shelled to produce a large proportion of halves and large pieces. In a 13 year replicated yield test at Brownwood, TX, 'Lipan' had yields intermediate to 'Pawnee' and 'Desirable'. It appears to be regular in its yield, increasing yields with increasing age with little alternate bearing. Nuts weigh about 10.4 g each (44 nuts/lb) and shell out about 55 % kernel. Kernels are cream to golden in color, with open, non-trapping dorsal grooves and a rounded dorsal ridge. The nut is oblong elliptic, with a slightly pointed apex and rounded base. Like its parent 'Pawnee', nuts have greater height than width (laterally compressed). The shell suture is very strong, and should be very resistant to splitting if harvest is delayed. Time of spring budbreak is comparable to 'Pawnee' and 'Desirable'. 'Lipan' is protandrous, with early to mid-season pollen shed and mid to late season pistil receptivity (similar to Pawnee). 'Lipan' should be a good pollenizer for, and be well pollenized by Kanza, Wichita and Lakota. Time of nut maturity is medium early or about two weeks after 'Pawnee' and two weeks before 'Desirable'. 'Lipan' is resistant to scab disease, with medium susceptibility to yellow and black aphids. Source: L.J. Grauke</t>
        </r>
      </text>
    </comment>
    <comment ref="B121" authorId="1" shapeId="0">
      <text>
        <r>
          <rPr>
            <b/>
            <sz val="9"/>
            <color indexed="81"/>
            <rFont val="Tahoma"/>
            <family val="2"/>
          </rPr>
          <t>Seedling from Lucas Ohio in 1965.  Lucas is protogynous, precocious, and scab resistant with 108 nuts per pound and 49% kernel.  Nuts mature 10 days before Colby.  Lucas produces decent quality nuts on a compact willowy tree.  Lucas has a flaw that nuts will not fall from the tree at maturity.  Very tolerant of cold weather, but susceptible to yellow aphids.  Source: G. Wesley Rice</t>
        </r>
      </text>
    </comment>
    <comment ref="B123" authorId="1" shapeId="0">
      <text>
        <r>
          <rPr>
            <b/>
            <sz val="9"/>
            <color indexed="81"/>
            <rFont val="Tahoma"/>
            <family val="2"/>
          </rPr>
          <t>Orig. as chance seedling from seed of unknown parentage planted about 1910 by J. M. Chestnutt. Propagation rights sold to F. A. Mahan, Monticello Nursery Co., Monticello, FL in 1927. Nut: oblong, with acute apex and base; nut often assymetric, appearing 'pinched' in middle due to flattening of abaxial and adaxial surfaces; flattened in cross section; 32 nuts/lb, 58% kernel; kernels with deep secondary dorsal grooves and basal cleft, often poorly filled to base, woody in texture. Homozygous for protogyny (PP) which is a dominant allele, making all 'Mahan' progeny protogynous. Mid- to late-season pollen shed, with early to mid-season receptivity. Very precocious and prolific, with a strong tendency to overbear as a mature tree. Ripens late, about 12 days after 'Stuart'. Very susceptible to scab. 'Mahan' is the female parent of 'Tejas', 'Kiowa', 'Harper', 'Mahan-Stuart' and 'Maramec' and the pollen parent of 'Choctaw', 'Wichita', and 'Mohawk'. Recommended (1990) for planting only in AR.  Source L.J. Grauke</t>
        </r>
      </text>
    </comment>
    <comment ref="B125" authorId="1" shapeId="0">
      <text>
        <r>
          <rPr>
            <b/>
            <sz val="9"/>
            <color indexed="81"/>
            <rFont val="Tahoma"/>
            <family val="2"/>
          </rPr>
          <t>Native seedling discovered about 1907 by Mrs. L. B. Major, from woods on the Major farm near the confluence of the Green and Ohio Rivers, Henderson County, KY. Introduced in 1908. Nut: oval elliptic to orbicular, with obtuse apex and base; few stripes, abundant spots, and ridges on the shell surface; 78 nuts/lb, 49% kernel; kernels cream to golden in color, with broad, shallow dorsal grooves. Protandrous, with mid-season pollen shed and mid-season pistillate receptivity. Good resistance to scab, but susceptible to vein spot. A standard cultivar for the northern pecan region of the U.S. Female parent of 'Osage' and 'Kanza'. Recommended (1990) for planting in AR, KS, KY, MO and TN. Source: L.J. Grauke</t>
        </r>
      </text>
    </comment>
    <comment ref="B127" authorId="1" shapeId="0">
      <text>
        <r>
          <rPr>
            <b/>
            <sz val="9"/>
            <color indexed="81"/>
            <rFont val="Tahoma"/>
            <family val="2"/>
          </rPr>
          <t>'Mandan' originated from a controlled cross ('BW-1' X Osage) made in Brownwood, Texas, in 1985. It was tested as 1985-01-0002 and released by USDA-ARS in 2009. Mandan is being released because of its high nut quality, high yield potential, early nut maturity, and excellent scab disease resistance. Pecans from this cultivar can be sold in-shell or shelled to produce a large proportion of halves and large pieces. In a 13 year replicated yield test at Brownwood, TX, Mandan had yields comparable to 'Pawnee', and that exceeded 'Desirable'. 'Mandan' appears to be less alternate bearing than 'Pawnee' and 'Desirable'. The nut is oblong elliptic with an obtuse apex, and rounded base and is flattened in cross section. There are 46-52 nuts/lb, with 63-65% kernel. Kernels are cream to golden in color, with medium, non-trapping dorsal grooves and rounded dorsal ridge. Nuts shell out easily into full halves and are very attractive. Time of spring budbreak is after 'Pawnee'. 'Mandan' is protandrous, with early to mid-season pollen shed and mid to late season pistil receptivity (similar to Pawnee). 'Mandan' should be a good pollenizer for, and be well pollenized by 'Kanza' , 'Wichita' and 'Lakota'. Time of nut maturity is very early or about one week before Pawnee. Tree form is tall, but narrow in width, with abundant branches and strong branch angles. Tree form appears distinct from more spreading trees such as 'Desirable'. 'Mandan' is resistant to scab disease, with medium susceptibility to yellow and black aphids.  Source: L.J. Grauke</t>
        </r>
      </text>
    </comment>
    <comment ref="B129" authorId="1" shapeId="0">
      <text>
        <r>
          <rPr>
            <b/>
            <sz val="9"/>
            <color indexed="81"/>
            <rFont val="Tahoma"/>
            <family val="2"/>
          </rPr>
          <t>Orig. as open-pollinated seedling of 'Mahan' by Emma Charlton, Maramec, OK. Nut planted in 1933, selected in 1963, tested as 63M. Introd. in 1969. Nut: oblong with obtuse apex and base; prominent basal tip; shell rough, ridged, pinched in middle; round in cross section; 44 nuts/lb, 59% kernel; kernels with medium dorsal grooves, deep secondary dorsal grooves, dorsal ridge thickened at base. Protogynous with late pollen shed and early to mid-season receptivity. Precocious. Ripens mid-season, shortly before 'Stuart'. Susceptible to scab in LA, but considered somewhat resistant in OK and GA. Recommended (1990) for planting in OK and north TX. Source: L.J. Grauke</t>
        </r>
      </text>
    </comment>
    <comment ref="B131" authorId="1" shapeId="0">
      <text>
        <r>
          <rPr>
            <b/>
            <sz val="9"/>
            <color indexed="81"/>
            <rFont val="Tahoma"/>
            <family val="2"/>
          </rPr>
          <t>AL seedling (Baldwin County). Type II. 56 nuts/lb. 51% kernel. This cultivar has been highly productive and consistent. Scab resistance has been good on this cultivar, similar to Sumner.  In wet years with no sprays scab losses can occur, but scab is easily controlled with a modest fungicide program of 3-4 sprays.  Kernels are somewhat dark and occasionally, like Pawnee, have ugly dark kernel markings. Harvest date is about October 20. This selection may be useful for those seeking high yields with minimal input. Source: Bill goff</t>
        </r>
      </text>
    </comment>
    <comment ref="B133" authorId="1" shapeId="0">
      <text>
        <r>
          <rPr>
            <b/>
            <sz val="9"/>
            <color indexed="81"/>
            <rFont val="Tahoma"/>
            <family val="2"/>
          </rPr>
          <t>Orig. as chance seedling in the orchard of John Crow, Hanna, LA. Selections from that orchard were numbered as CS (Crow Seedling)1 to 226. Propagated by Guidry Nursery, St. Martinsville, LA as CS 23. Collected by Louisana Agr. Exp. Sta. in 1964 as L15. Tested by W. A. Young and W. A.Meadows in plantings at Melrose, LA and released under that name in 1979. Nut: oblong with acute apex and base; round in cross section; 53 nuts/lb, 57% kernel; kernels golden to light brown, with wide dorsal grooves. Protogynous with mid-season pollen shed and mid-season receptivity. Ripens late mid-season, shortly after 'Stuart'. Resistant to scab. Recommended (1990) for planting or trial in AL, AR, LA, and MS.  Kernel quality and flavor decline rapidly!  Source: L.J. Grauke</t>
        </r>
      </text>
    </comment>
    <comment ref="B135" authorId="1" shapeId="0">
      <text>
        <r>
          <rPr>
            <b/>
            <sz val="9"/>
            <color indexed="81"/>
            <rFont val="Tahoma"/>
            <family val="2"/>
          </rPr>
          <t>NMSU cross between Onliwon and Humble selected for large healthy tree growth.  Resistant to black pecan aphids but can produce up to 10% pops (empty nuts) in some years.  Nuts average 51 per pound with 55% kernel.  Source: NMSU Ron Byford</t>
        </r>
      </text>
    </comment>
    <comment ref="B137" authorId="1" shapeId="0">
      <text>
        <r>
          <rPr>
            <b/>
            <sz val="9"/>
            <color indexed="81"/>
            <rFont val="Tahoma"/>
            <family val="2"/>
          </rPr>
          <t>LA native (Pointe Coupee Parish). 86 nuts/lb. 52% kernel. We collected numerous Louisiana natives from Pointe Coupee Parish, and have evaluated them for many years. Miss L stands out because of pest resistance, good yields, and excellent quality good tasting nuts. We recommend this selection for yard tree use only, as nuts are too small to bring competitive prices needed for commercial plantings. For a yard tree, appearance is beautiful, production is dependable, and taste and quality will be superior to most others in the absence of sprays. Foliage condition is excellent in late season even with no sprays. Source: Bill Goff</t>
        </r>
      </text>
    </comment>
    <comment ref="B139" authorId="1" shapeId="0">
      <text>
        <r>
          <rPr>
            <b/>
            <sz val="9"/>
            <color indexed="81"/>
            <rFont val="Tahoma"/>
            <family val="2"/>
          </rPr>
          <t>Orig. by controlled cross ('Success' X 'Mahan') made by L. D. Romberg, USDA-ARS, Brownwood, TX. Cross made in 1946 (full sibling of 'Choctaw'), first fruited in 1953; selected for testing in 1954; tested as 46-15-195. Released in 1965. Nut: oblong with obtuse apex and base; slightly flattened in cross section; shell rough, dark striped; 32 nuts/lb, 59% kernel; kernels golden to light brown in color with narrow dorsal grooves when well-filled. Protogynous, with mid-season pollen shed and early to mid-season pistillate receptivity. Very precocious and prolific with a tendency to alternate bear on mature trees. Freeze susceptible, especially after large crop. Ripens mid-season, about 9 days before 'Stuart'. Susceptible to scab in LA and some GA locations, but generally resistant in TX and OK. Recommended (1990) in AZ, AR, MS, OK, SC, and TN. Source: L.J. Grauke</t>
        </r>
      </text>
    </comment>
    <comment ref="B141" authorId="1" shapeId="0">
      <text>
        <r>
          <rPr>
            <b/>
            <sz val="9"/>
            <color indexed="81"/>
            <rFont val="Tahoma"/>
            <family val="2"/>
          </rPr>
          <t>Seedling selection by S. H. James, Mound, LA, from an orchard planted about 1885 using nuts purchased in New Orleans. The nuts supposedly were collected from South LA, between New Orleans and the TX border. Named in 1896 and commercially propagated in 1898. Nut: oval elliptic with oblique rounded apex and rounded base; round in cross section; 62 nuts/lb, 50% kernel; kernels light brown in color with shallow dorsal grooves, prominent secondary dorsal grooves, and wrinkled texture. Protogynous, with mid-season pollen and early pistillate receptivity. Precocious and prolific. Trees have strong structure, due to good limb angles. Resistant to scab. Early nut maturity. Substantial acreage in GA and AL. Recommended (1990) for planting in AR. Source: L.J. Grauke</t>
        </r>
      </text>
    </comment>
    <comment ref="B143" authorId="1" shapeId="0">
      <text>
        <r>
          <rPr>
            <b/>
            <sz val="9"/>
            <color indexed="81"/>
            <rFont val="Tahoma"/>
            <family val="2"/>
          </rPr>
          <t>Seedling selection owned by Miss Annie Wooten of Waukeenah, Jefferson County, FL. Introduced in 1908. Known as 'Bester' in South Africa. Nut: oval elliptic to oblong elliptic with obtuse apex and base; slightly flattened to round in cross section; 67 nuts/lb, 49% kernel; kernels golden to light brown, with tight dorsal grooves and a narrow dorsal ridge. Protandrous, with early pollen and mid-season pistillate receptivity. Precocious, becoming an alternate bearer with maturity. 'Moore' and its sibling 'Waukeenah' have been used as seedstocks by the pecan nursery industry, primarily in the southeastern pecan region of the U.S. 'Moore is the female parent of 'Barton' and of Selection 48-13-311 (the female parent of 'Navaho'). Recommended (1990) for planting in AR. Source: L.J. Grauke</t>
        </r>
      </text>
    </comment>
    <comment ref="B145" authorId="1" shapeId="0">
      <text>
        <r>
          <rPr>
            <b/>
            <sz val="9"/>
            <color indexed="81"/>
            <rFont val="Tahoma"/>
            <family val="2"/>
          </rPr>
          <t>'Moreland' was discovered by Dr. W.E. Moreland from a shoot originating below the graft of a tree in Powhatan, Louisiana in ca. 1945 (Sparks, 1992).  Moreland' has been recommended as a commercial cultivar in Florida and Louisiana. 'Moreland' is similar to 'Schley' in many respects and has been proposed to be a seedling of 'Schley'. DNA evidence has provided additional support for this conclusion (Conner and Wood, 2000). Precocity is average with good production as a mature tree and an alternate bearing index of 0.69 which is fairly high. Nut size averages 60/lb with 53% kernel.  Scab resistance is generaly very good.  The primary negatives of this cultivar are reduced kernel quality as a mature tree associated with alternate bearing. Source: Patrick Conner</t>
        </r>
      </text>
    </comment>
    <comment ref="B147" authorId="1" shapeId="0">
      <text>
        <r>
          <rPr>
            <b/>
            <sz val="9"/>
            <color indexed="81"/>
            <rFont val="Tahoma"/>
            <family val="2"/>
          </rPr>
          <t>'Morrill' is a new cultivar of pecan that is notable for precocity, moderate early nut maturity especially suited to the peanut/pecan grower, and has a large nut size, exceptional kernel quality, and high resistance but not immunity to scab, and good resistance to powdery mildew and black pecan aphids.  'Morrill' originated from a cross of 'Wichita' x 'Pawnee' made by Darrell Sparks in 1989.  Nuts are 46/lb and 67% kernel.  Although not immune to scab, 'Morrill' has a high resistance in contrast to its parents reducing the threat of major crop loss from scab. In addition and because fruit maturity of 'Morrill' is exceptionally early, one to two fewer scab fungicide sprays will be required than for 'Desirable'. 'Morrill' has good resistance to powdery mildew and black pecan aphid, the latter is a major leaf defoliating insect in pecan. Precocity is high similar to Wichita.  Fruit thinning will be required to maintain quality long term.  Source: Darrell Sparks</t>
        </r>
      </text>
    </comment>
    <comment ref="B149" authorId="1" shapeId="0">
      <text>
        <r>
          <rPr>
            <b/>
            <sz val="9"/>
            <color indexed="81"/>
            <rFont val="Tahoma"/>
            <family val="2"/>
          </rPr>
          <t>Orig. as native seedling discovered in 1949 on farm of E. E. Mount, Okmulgee, OK and brought to attention by Dept. of Hort., Oklahoma Agr. Exp. Sta., Stillwater. Introd. in 1966. Nut: oval elliptic, with obtuse apex and base; round in cross section; 75 nuts/lb, 52% kernel; excellent shelling pecan. Protogynous. Hardy. Ripens early, 2 weeks before Stuart. Resistant to scab. Recommended (1990) for planting in OK.  Source: L.J. Grauke</t>
        </r>
      </text>
    </comment>
    <comment ref="B151" authorId="1" shapeId="0">
      <text>
        <r>
          <rPr>
            <b/>
            <sz val="9"/>
            <color indexed="81"/>
            <rFont val="Tahoma"/>
            <family val="2"/>
          </rPr>
          <t>Origin: Seedling pecan tree found along the Mississippi River flood plain near Burlington, IA.  Mullahy matures 11 days before Pawnee, is protogynous flowering habit, and is moderately scab susceptible.  It is currently used as a producing variety in a number of commerical far northern orchards. Source: Bill Reid
    3 year nut data    Average      Minimum     Maximum
    Nut weight (g)          5.20            4.47               5.77
    Percent Kernel        42.46          41.57             43.77</t>
        </r>
      </text>
    </comment>
    <comment ref="B153" authorId="1" shapeId="0">
      <text>
        <r>
          <rPr>
            <b/>
            <sz val="9"/>
            <color indexed="81"/>
            <rFont val="Tahoma"/>
            <family val="2"/>
          </rPr>
          <t>Originated from a controlled cross ('Cheyenne' X 'Sioux') made in Brownwood, TX by E. J. Brown and G. D. Madden in 1974. Tested as 74-5-55 by T. E. Thompson, L. J. Grauke and J. B. Storey and released in 2000. Nut: oblong with acute apex, and an acuminate (pointed) base; round in cros section; 44 nuts/lb, 56% kernel; kernels cream to golden in color, with shallow dorsal grooves and rounded dorsal ridge. Nuts shell out easily into full halves and have excellent eye appeal. Protogynous, with late season pollen shed and early to mid season receptivity. Resistant to scab [7 year mean nut scab of 1.06 (where 1=resistant, 5=very susceptible) while 'Desirable' tested at 1.90 and 'Stuart' at 1.21]. Moderately susceptible to yellow and black aphids. Trees are vigorous, with branched central leader form with strong limb angles. Bud growth commences shortly after 'Desirable' in the spring. Leaves are characterized by large leaflets, a feature common to other members of this cross family (74-5-60 and 75-5-6). Medium precocity (comparable to 'Pawnee'). Nuts average 3 per cluster. Shucks are glossy yellow green, with medium suture wings near the apex. Nuts mature mid-late October, about one week prior to 'Desirable'. 'Nacono' bears well, but avoids overbearing. Source: L.J. Grauke</t>
        </r>
      </text>
    </comment>
    <comment ref="B155" authorId="1" shapeId="0">
      <text>
        <r>
          <rPr>
            <b/>
            <sz val="9"/>
            <color indexed="81"/>
            <rFont val="Tahoma"/>
            <family val="2"/>
          </rPr>
          <t>Orig. from a controlled cross [48-13-311 (='Moore' X 'Schley') X 'Wichita'] made in Brownwood, TX by E.J.Brown and G.D. Madden in 1974. Tested as 74-1-11 by T. E. Thompson, L. J. Grauke and J. B. Storey and released in 1994. Nut: oblong elliptic with an acuminate apex and obtuse base; round in cross section; 62 nuts/lb, 61% kernel; kernels golden to light brown in color, with deep, relatively narrow dorsal grooves and a prominent basal cleft. Protandrous, with early pollen shed and mid-season pistillate receptivity. Susceptible to scab and vein spot. Trees are vigorous with strong structure, and begin growth early in the spring. Very precocious and prolific. Nut maturity mid-October in College Station, TX.  Source: L.J. Grauke</t>
        </r>
      </text>
    </comment>
    <comment ref="B157" authorId="1" shapeId="0">
      <text>
        <r>
          <rPr>
            <b/>
            <sz val="9"/>
            <color indexed="81"/>
            <rFont val="Tahoma"/>
            <family val="2"/>
          </rPr>
          <t>Norteña is a native selection found growing near the Conchos River, Chihuahua Mexico, trialed by INIFAP and released in 2010.  Norteña is protandrous with 58 nuts per pound and 58 percent kernel.  Shelling traits are very good.  Harvest is late September (would correspond to early October further north) and Alternate Bearing Index is low at .39 but some measures to control crop load were practiced.  Cropping potential is significantly higher than Western Schley.  Vivipary is low at 2 to 3 percent.  Kernel color is cream to golden.  Norteña is reported as highly resistant to downy spot and tolerant of scab.  Exact location where found was not given, but it is approximately 29.549765, -104.588512 which is near Ojinaga Mexico.  Given the area of origin, it is probable Norteña requires chilling hours in the 200 to 300 range and can be grown further north, perhaps as far up as Arkansas or Oklahoma.</t>
        </r>
      </text>
    </comment>
    <comment ref="C157" authorId="0" shapeId="0">
      <text>
        <r>
          <rPr>
            <sz val="9"/>
            <color indexed="81"/>
            <rFont val="Tahoma"/>
            <family val="2"/>
          </rPr>
          <t xml:space="preserve">
</t>
        </r>
      </text>
    </comment>
    <comment ref="B159" authorId="1" shapeId="0">
      <text>
        <r>
          <rPr>
            <b/>
            <sz val="9"/>
            <color indexed="81"/>
            <rFont val="Tahoma"/>
            <family val="2"/>
          </rPr>
          <t xml:space="preserve"> Origin: Native pecan tree found in the Mississippi River floodplain near Clarksville, MO. Named in 1912.  Norton matures 9 days before Pawnee and is Protogynous flowering habit, Scab resistant, Large nut very thick shell, Reliable but never heavy nut production. Source: Bill Reid
   10 year nut data    Average      Minimum     Maximum
    -----------------------------------------------------------------
    Nut weight (g)          6.42            5.62               7.43
    Percent Kernel        44.07          39.21             47.48</t>
        </r>
      </text>
    </comment>
    <comment ref="B161" authorId="1" shapeId="0">
      <text>
        <r>
          <rPr>
            <b/>
            <sz val="9"/>
            <color indexed="81"/>
            <rFont val="Tahoma"/>
            <family val="2"/>
          </rPr>
          <t xml:space="preserve"> Orig. by controlled cross ('Schley' X 'Barton') made by L. D. Romberg, USDA-ARS, Brownwood, TX. Cross made in 1956. Selected and tested as 56-7-72 by T.E. Thompson, E. F. Young, Jr., R. E. Worley, R. D. O'Barr and R. S. Sanderlin; Released in 1989 for use in the southern U.S. pecan belt. Nut: elliptic, with obtuse apex and base; round in cross section; 48 nuts/lb, 56% kernel. Protandrous, with early to mid-season pollen shed and mid- to late-season pistil receptivity, similar to 'Desirable'. Good precocity and yield potential. Nut matures with 'Cheyenne', about Oct. 21 at Tifton, GA. Moderate scab resistance, fair resistance to downy spot and vein spot. Recommended (1990) for planting in LA. Source: L.J. Grauke</t>
        </r>
      </text>
    </comment>
    <comment ref="B163" authorId="1" shapeId="0">
      <text>
        <r>
          <rPr>
            <b/>
            <sz val="9"/>
            <color indexed="81"/>
            <rFont val="Tahoma"/>
            <family val="2"/>
          </rPr>
          <t>Orig. by controlled cross ('Major' X 'Evers') made by L. D. Romberg, USDA-ARS, Brownwood, TX. Tested as 48-15-3 by T.E.Thompson and E. F. Young, Jr. Released in 1989 for use in the northern U. S. pecan production area. Nut: oval elliptic with obtuse apex and acute base; round in cross section; 81 nuts/lb, 55% kernel; excellent shelling characteristics. Protandrous, with early to mid-season pollen shed and mid- to late-season pistil receptivity, similar to 'Pawnee' and 'Peruque'. Good precocity and yield potential. Ripens very early, about Sept. 11, at Brownwood, TX. Resistant to scab, downy spot and vein spot. Source: L.J. Grauke</t>
        </r>
      </text>
    </comment>
    <comment ref="B165" authorId="1" shapeId="0">
      <text>
        <r>
          <rPr>
            <b/>
            <sz val="9"/>
            <color indexed="81"/>
            <rFont val="Tahoma"/>
            <family val="2"/>
          </rPr>
          <t xml:space="preserve"> Origin: Open pollinated seedling of Greenriver planted at the Pecan Experiment Field near Chetopa, KS. Named in 2011.  Matures 13 days after Pawnee, Protogynous flowering habit, Scab resistant, Attractive kernel, shells well.  Source: Bill Reid
10 yr. nut data
                                 Average      Minimum     Maximum
    Nut weight (g)          6.32            4.14               7.15
    Percent Kernel        50.97          48.50             52.25</t>
        </r>
      </text>
    </comment>
    <comment ref="B167" authorId="1" shapeId="0">
      <text>
        <r>
          <rPr>
            <b/>
            <sz val="9"/>
            <color indexed="81"/>
            <rFont val="Tahoma"/>
            <family val="2"/>
          </rPr>
          <t>Orig. as chance seedling among 2000 nursery seedlings planted in 1900 on Cuba Island in Moon Lake, Coahoma County, MS by F. M. Owens. First propagated in 1911. Introd. in 1930. Nut: oval elliptic with obtuse apex and base; round in cross section; shell rough, ridged, with silver sheen; 60 nuts per pound; 48% kernel; kernels with wide dorsal grooves, narrow dorsal ridge, deep basal cleft; cracks out well. Protandrous, with early to mid-season pollen shed and mid- to late-season receptivity. Strong tree structure withstands wind and sleet. Annual bearer of moderate crop. Resistant to scab. Resistant to black pecan aphid. Recommended (1990) for planting in AL, AR and MS.  Source: L.J. Grauke</t>
        </r>
      </text>
    </comment>
    <comment ref="B169" authorId="1" shapeId="0">
      <text>
        <r>
          <rPr>
            <b/>
            <sz val="9"/>
            <color indexed="81"/>
            <rFont val="Tahoma"/>
            <family val="2"/>
          </rPr>
          <t>Orig. by controlled cross ('Mohawk' X 'Starking Hardy Giant') made by L. D. Romberg, USDA-ARS, Brownwood, TX. Cross made in 1963; selected and tested by T. E. Thompson and R. E. Hunter as 63-16-125. Released in 1984 to be grown throughout the U.S. pecan belt. Nut: elliptical with obtuse apex and rounded base; laterally compressed in cross section; 44 nuts/lb, 58% kernel; kernels golden in color, with wide dorsal grooves and deep basal cleft. Protandrous, with early to mid-season pollen shed and mid- to late season receptivity. Precocity and production medium, with some tendency to biennial bearing. Nut matures early, latter half of September in Brownwood, TX. Medium to high susceptibility to scab, fair resistance to downy spot, outstanding resistance to yellow aphids. Recommended (1990) for planting across TX, OK, KS, to AL and AR.  Currently propagated heavily because of early nut maturity.  Source: L.J. Grauke</t>
        </r>
      </text>
    </comment>
    <comment ref="B171" authorId="1" shapeId="0">
      <text>
        <r>
          <rPr>
            <b/>
            <sz val="9"/>
            <color indexed="81"/>
            <rFont val="Tahoma"/>
            <family val="2"/>
          </rPr>
          <t>Orig. as chance seedling in Pensacola, FL, discovered by E. W. Moring in 1958. Introd. in 1960. Plant patent 2099, issued Oct 31, 1961, assigned to Simpson Nursery Co., Monticello, FL. Nut: oblong with obtuse apex and base; round in cross section; resembles 'Van Deman'; 32 nuts/lb. Protogynous, with late pollen shed and mid-season receptivity. Nuts borne in clusters of six to 10. Nuts mature in early Oct. Very susceptible to scab in LA. Source: L.J. Grauke</t>
        </r>
      </text>
    </comment>
    <comment ref="B173" authorId="1" shapeId="0">
      <text>
        <r>
          <rPr>
            <b/>
            <sz val="9"/>
            <color indexed="81"/>
            <rFont val="Tahoma"/>
            <family val="2"/>
          </rPr>
          <t>Orig. as native seedling near Mississippi River, in St. Charles, MO, on property owned by George Hunn and known locally in 1918 as 'Hunn'. Tree first propagated in 1935 by R. Richterkessing, with permission of new owner Wm. Krause who suggested the name 'Peruque'. Introd. in 1953. First commercially propagated by Gerardi Nursery, O'Fallen, IL. Nut: ovate, with obtuse apex and rounded base; laterally compressed in cross section; dark suture line at base; apex slightly furrowed on abaxial and adaxial surfaces; 81 nuts/lb, 59% kernel; kernels golden, with tight dorsal grooves and a deep basal cleft. Protandrous, with early to mid-season pollen shed, and mid-season receptivity. Ripens very early. Good scab resistance. Recommended (1990) for commercial plantings in AR, KS, KY, MO, OK, and TN and for homeowners in all of those states except MO.  Source: L.J. Grauke</t>
        </r>
      </text>
    </comment>
    <comment ref="B175" authorId="1" shapeId="0">
      <text>
        <r>
          <rPr>
            <b/>
            <sz val="9"/>
            <color indexed="81"/>
            <rFont val="Tahoma"/>
            <family val="2"/>
          </rPr>
          <t>Native selection from Gibson County, IN, introduced in 1911 by W. C. Reed. Nut: oval elliptic with an acute apex and obtuse base; laterally compressed in cross section with raised suture; 63 nuts/lb, 54% kernel; kernels light brown in color, with prominent secondary dorsal grooves. Protogynous bloom pattern. Late to break buds in the spring. Resistant to scab. Early nut maturation. Recommended (1990) for planting in KS, KY, MO and TN.  Source: L.J. Grauke (John Brittain says production is a bit lower than he likes to see)</t>
        </r>
      </text>
    </comment>
    <comment ref="B177" authorId="1" shapeId="0">
      <text>
        <r>
          <rPr>
            <b/>
            <sz val="9"/>
            <color indexed="81"/>
            <rFont val="Tahoma"/>
            <family val="2"/>
          </rPr>
          <t>Also known as President Roosevelt. The original tree of the President was grown by Griffing Brothers of Macclenny, Fla., about 1889 from a nut obtained by them from Bagdad, Fla. The tree was sold by them in 1891 with other seedlings to a customer who planted it in Jacksonville, Fla. Its propagation was begun about 1902 (Sparks, 1992). It has a small nut with low percent kernel. One of the trees was affected by a canker and yield was low on it. Mediocre at best, not recommended. Source: Patrick Conner</t>
        </r>
      </text>
    </comment>
    <comment ref="B179" authorId="1" shapeId="0">
      <text>
        <r>
          <rPr>
            <b/>
            <sz val="9"/>
            <color indexed="81"/>
            <rFont val="Tahoma"/>
            <family val="2"/>
          </rPr>
          <t>Native selection from the Lavaca River, originally growing 21/2 miles south of Halletsville, in Lavaca County, TX. The original tree grew near a river crossing, on land owned by G. W. Prilop, and was called 'Prilop' by the first grafters. The cultivar is also called 'Steffek' due to the work of F. T. Steffek in propagating the tree. Steffek collected graftwood from the ortet and propagated an orchard in 1939, prior to the destruction of the original tree due to a flood in 1940. The cultivar has also been called 'Kallus', after Louis Kallus, Sr., an early proponent of the cultivar who sent wood to the USDA-ARS Pecan Station in 1976. Nut: oblong with acute apex and obtuse base; round in cross section; shell smooth, with few markings; 78 nuts/lb, 57% kernel; kernels golden, with very thin dorsal ridge, esp. at apex. Protandrous. Resistant to scab. Texas State Champion Native in1991. One of the most widely propagated TX natives in recent times, with over 3000 acres in Lavaca County.  Source: L.J. Grauke</t>
        </r>
      </text>
    </comment>
    <comment ref="B181" authorId="1" shapeId="0">
      <text>
        <r>
          <rPr>
            <b/>
            <sz val="9"/>
            <color indexed="81"/>
            <rFont val="Tahoma"/>
            <family val="2"/>
          </rPr>
          <t xml:space="preserve"> 'Rincon' originated at Archer Pecan Nursery, Rincon NM in 1957 and is reportedly the progeny of a cross between Delmas and Onliwon. Nuts are oblong elliptic and have slightly greater height than width (but would be classified as round in cross section), with 45 to 50 nuts per pound and about 52-56% kernel (due to a thick shell). Nut sutures tend to be prominent (dark) at the base of the nut, and are sometimes weak. Kernels are typically very light in color, have deep dorsal grooves separated by a straight, relatively narrow dorsal ridge, and have no basal cleft. Kernels are wrinkled in surface texture (consistent with Delmas parentage). Trees are protogynous in bloom pattern and slow to bear, but reported to be regular. Nuts mature earlier than Western. Source: L.J. Grauke</t>
        </r>
      </text>
    </comment>
    <comment ref="B183" authorId="1" shapeId="0">
      <text>
        <r>
          <rPr>
            <b/>
            <sz val="9"/>
            <color indexed="81"/>
            <rFont val="Tahoma"/>
            <family val="2"/>
          </rPr>
          <t>Origin in Las Cruces, New Mexico in 1992, tested as W-03 from a cross of Wichita X Onliwon.  It is protogynous, moderately precocious, scab susceptible, and matures 3 days before Stuart.  Nut quality is medium to good with 54 nuts per pound and 60% kernel.  This is a western cultivar suitable only for low humidity climates.  Source: G. Wesley Rice</t>
        </r>
      </text>
    </comment>
    <comment ref="B185" authorId="1" shapeId="0">
      <text>
        <r>
          <rPr>
            <b/>
            <sz val="9"/>
            <color indexed="81"/>
            <rFont val="Tahoma"/>
            <family val="2"/>
          </rPr>
          <t>Native selection from the San Saba River, San Saba County, TX, made by E. E. Risien in 1882. Tree discovered when nuts were entered in a contest sponsored by Risien in an effort to find valuable trees. Risien purchased the land to obtain the tree and found the top had been cut out to harvest the crop. Introduced by Risien in 1893. Nuts from this tree were planted in 1895 by Risien to form his orchard, from which were selected 'San Saba Improved', 'Sovereign', 'Onliwon', 'Jersey' and 'Texas 60'. 'Western Schley' was once thought to be a progeny of 'San Saba', but could not be based on genotypes for malate dehydrogenase and leucine aminopeptidase. Nut: oval to orbicular, with obtuse apex and obtuse to rounded base; round in cross section; 103 nuts/lb, 64% kernel; kernels golden to light brown in color, with wide dorsal grooves and prominent secondary dorsal grooves. Protandrous. Susceptible to scab.  Source: L.J. Grauke</t>
        </r>
      </text>
    </comment>
    <comment ref="B187" authorId="1" shapeId="0">
      <text>
        <r>
          <rPr>
            <b/>
            <sz val="9"/>
            <color indexed="81"/>
            <rFont val="Tahoma"/>
            <family val="2"/>
          </rPr>
          <t>Seedling selection from nut planted about 1881 by A. G. Delmas, at Scranton, Jackson County, MS. Once thought to be from 'Stuart' seed, but isozymes negate that relationship ('Schley' has aa genotype for phosphoglucose isomerase, and bb for malate dehydrogenase, while 'Stuart' is bb for the former and ac for the latter). Named by Delmas in 1898 in honor of Admiral Winfield Scott Schley, Commander of the U.S. Naval Forces in the Spanish American War. First commercially propagated under the name 'Admiral Schley' in 1902 by D. L. Pierson, Monticello, FL. Nut: oblong with acute apex and base; assymetric;54 nuts/lb, 62% kernel; kernels golden with narrow dorsal grooves. Protogynous, with mid-season pollen shed and mid-season pistillate receptivity. Long considered the standard of nut quality for the pecan industry. Used extensively in breeding. Female parent of 'Sioux', 'Shawnee', 'Cherokee', 'Oconee', 'Woodroof' and 'Cape Fear'. Male parent of 'Apache' and 'Forkert'. Susceptible to scab, black pecan aphid, and a trunk disorder described as phomopsis canker. While Schley is an old and venerable cultivar, scab susceptibility and pest damage limit propagation.  Existing trees can often be profitable with high input pest and disease management. Source: L.J. Grauke</t>
        </r>
      </text>
    </comment>
    <comment ref="B189" authorId="1" shapeId="0">
      <text>
        <r>
          <rPr>
            <b/>
            <sz val="9"/>
            <color indexed="81"/>
            <rFont val="Tahoma"/>
            <family val="2"/>
          </rPr>
          <t>Orig. by controlled cross ('Schley' X 'Barton') made by L. D. Romberg, USDA-ARS, Brownwood, TX. Cross made in 1949. Scion budded into bearing tree in 1950, bore first fruit in 1955; tested as 49-17-166 by Romberg and G. D. Madden. Released in 1968. Nut: oblong, with obtuse apex and base; round in cross section; shell light brown with few dark stripes; 48 nuts/lb, 58% kernel; kernels golden in color, with very narrow dorsal ridge. Protogynous, with mid-season pollen shed and early to mid-season receptivity. Medium precocity, productive. Ripens early mid-season, one week before 'Stuart'. Susceptible to scab, but manageable with fungicides. Recommended (1990) for commercial and homeowner plantings in OK, and for trial by commercial growers in AL and LA. Source: L.J. Grauke</t>
        </r>
      </text>
    </comment>
    <comment ref="B191" authorId="1" shapeId="0">
      <text>
        <r>
          <rPr>
            <b/>
            <sz val="9"/>
            <color indexed="81"/>
            <rFont val="Tahoma"/>
            <family val="2"/>
          </rPr>
          <t>Origin: Native pecan tree found on the farm of Vernon Munson in Chariton County, Mo. Tree was purchased by Jerrell Shepherd in 1978. Scions from the original tree were grafted onto trees growing on Shepherd Farms near Clifton Hills, MO.  Shepherd matures 6 days before Pawnee, is protandrous, scab resistant, and a consistent producer of nuts that shell well.  Source: Bill Reid
   10 year nut data    Average      Minimum     Maximum
    -----------------------------------------------------------------
    Nut weight (g)          5.94            4.45               6.82
    Percent Kernel        51.05          48.23             53.43</t>
        </r>
      </text>
    </comment>
    <comment ref="B193" authorId="1" shapeId="0">
      <text>
        <r>
          <rPr>
            <b/>
            <sz val="9"/>
            <color indexed="81"/>
            <rFont val="Tahoma"/>
            <family val="2"/>
          </rPr>
          <t>Orig. by controlled cross ('Odom' X 'Evers') made by L. D. Romberg, USDA-ARS, Brownwood, TX. Cross made in 1944, first fruited in 1950, tested as 44-15-59 by Romberg and G. D. Madden. Released in 1972. Nut: oval elliptic with obtuse apex and rounded base; laterally compressed in cross section; 41 nuts/lb, 53% kernel; kernels wrinkled with very wide dorsal grooves and deep basal cleft. Protogynous, with mid-season pollen shed and early to mid-season receptivity. Very precocious and prolific with a severe tendency to alternate bear. Ripens in early mid-season, over a week before 'Stuart'. Susceptible to scab. Freeze injury to bearing trees in OK. Recommended (1990) in AR, SC, and TN. Male parent of Kanza.  Source: L.J. Grauke</t>
        </r>
      </text>
    </comment>
    <comment ref="B195" authorId="1" shapeId="0">
      <text>
        <r>
          <rPr>
            <b/>
            <sz val="9"/>
            <color indexed="81"/>
            <rFont val="Tahoma"/>
            <family val="2"/>
          </rPr>
          <t>Orig. by controlled cross ('Schley' X 'Carmichael' (Aka Carlson #3!)) made by L. D. Romberg, USDA-ARS, Brownwood, TX. Cross made in 1943 in H. G. Lucas orchard, Brownwood, TX. First fruited in 1948; selected in 1949; tested as 43-4-6. Released in 1962. Nut: oblong, with acute apex and right angled base; round in cross section; 60 nuts/lb, 60% kernel; kernels cream to golden in color, with narrow dorsal grooves, smooth texture, high oil. Protogynous, with mid season pollen shed and early to mid-season receptivity. Medium precocity, good productivity. Susceptible to scab in GA and LA. Recommended (1990) for commercial and homeowner plantings in OK and TX. Nuts are exceptionally high quality.  Source: L.J. Grauke</t>
        </r>
      </text>
    </comment>
    <comment ref="B197" authorId="1" shapeId="0">
      <text>
        <r>
          <rPr>
            <b/>
            <sz val="9"/>
            <color indexed="81"/>
            <rFont val="Tahoma"/>
            <family val="2"/>
          </rPr>
          <t>Orig. as native seedling in Brunswick, MO, by George James. Discovered in 1947. Introd. in 1954. Plant patent 1361, issued Mar. 15, 1955, assigned to Stark Bros. Nurseries &amp; Orchards Co., Louisiana, MO. Nut: oblong elliptic with obtuse apex and base; round in cross section; 78 nuts/lb, 58% kernel; kernels finely wrinkled with narrow dorsal grooves and a deep, narrow basal cleft. Protandrous. Ripens very early, first week in Sept. Tree vigorous, hardy, medium productivity. Recommended (1990) for planting in AR. Male parent of Pawnee.  Source: L.J. Grauke</t>
        </r>
      </text>
    </comment>
    <comment ref="B199" authorId="1" shapeId="0">
      <text>
        <r>
          <rPr>
            <b/>
            <sz val="9"/>
            <color indexed="81"/>
            <rFont val="Tahoma"/>
            <family val="2"/>
          </rPr>
          <t xml:space="preserve"> Seedling selection from the orchard of J. R. Lassabe at Pascagoula, Jackson County, MS. Lassabe planted the orchard about 1874 using nuts of unknown parentage obtained from Mobile, AL. After the orchard was purchased by Captain E. Castanera, the tree gained fame for its high yields. First propagated by A. G. Delmas in 1886 as 'Castanera'. Propagated about 1890 by J. Keller and Col. W. R. Stuart of Ocean Springs, MS under the name 'Stuart'. Nut: oblong elliptic with obtuse apex and rounded base; round in cross section; dark stripes on shell; 51 nuts/lb, 49% kernel; kernels golden to light brown in color with wide, shallow dorsal grooves, deep secondary dorsal grooves and a pronounced basal cleft. Protogynous with late pollen shed and mid-season pistillate receptivity. Resistant to scab. Susceptible to downy spot, black pecan aphids, and yellow aphids. Late to begin growth in spring, making the cultivar hardy in North GA, AR, and OK. Slow to bear. There are more acres of 'Stuart' trees than any other cultivar. Recommended (1990) for planting in AL, AR, FL, GA, MS, NC, OK, SC and TN. Stuart produces the highest pounds of nuts of any variety from age 70 upward.  Source: L.J. Grauke</t>
        </r>
      </text>
    </comment>
    <comment ref="B201" authorId="1" shapeId="0">
      <text>
        <r>
          <rPr>
            <b/>
            <sz val="9"/>
            <color indexed="81"/>
            <rFont val="Tahoma"/>
            <family val="2"/>
          </rPr>
          <t>Seedling selection from orchard planted about 1890 by W. B. Schmidt, Ocean Springs, MS. Selected for excellent kernel quality by T. Bechtel in 1901, propagated in 1902, introduced in 1903. Nut: oval elliptic with obtuse assymetric apex and obtuse to rounded base; round in cross section; shell dark striped at apex; 48 nuts/lb, 50% kernel; kernels golden to light brown in color, with wide, shallow dorsal grooves, prominent ventral groove and wide, secondary ventral grooves. Protandrous, with mid-season pollen shed and mid- to late-season receptivity. Female parent of 'Choctaw', Forkert, and 'Mohawk'. Male parent of 'Barton' , 'Comanche' and 'GraTex'. Very susceptible to scab, although once quite resistant. Very susceptible to shuck disorders 'shuck dieback' (stress related) and 'stem end blight' [possibly caused by Glomerella cingulata (Ston.) Spa. and V. Sch.]. Still a common cultivar found in old orchards, especially in TX and AL, often planted with 'Stuart'. Recommended (1990) for planting in AR and SC. Source: L.J. Grauke</t>
        </r>
      </text>
    </comment>
    <comment ref="B203" authorId="1" shapeId="0">
      <text>
        <r>
          <rPr>
            <b/>
            <sz val="9"/>
            <color indexed="81"/>
            <rFont val="Tahoma"/>
            <family val="2"/>
          </rPr>
          <t>Orig. by controlled cross ('Stuart'? X 'Nugget') made at New Mexico State Univ. Agr. Exp. Sta., Albuquerque. ('Sullivan' has bd genotype for malate dehydrogenase, as does 'Nugget', while 'Stuart' is ac so Stuart can't be a parent). Tested as N2-G. Introd. in 1983. Nut: oblong, with acute apex and base, round in cross section; 65 nuts/lb, 55% kernel; kernels with very tight, deep dorsal grooves beside straight, projecting dorsal ridge; shallow basal cleft. Protogynous, 'Peruque' recommended as pollinizer. Ripens early, needing 175 day season. Named for D. T. Sullivan, Professor Emeritus, Hort. Dept. New Mexico State Univ.  Source: L.J. Grauke</t>
        </r>
      </text>
    </comment>
    <comment ref="B205" authorId="1" shapeId="0">
      <text>
        <r>
          <rPr>
            <b/>
            <sz val="9"/>
            <color indexed="81"/>
            <rFont val="Tahoma"/>
            <family val="2"/>
          </rPr>
          <t>Orig. as chance seedling in Tift County, GA, discovered by W. E. Sumner about 1932. Nut: oblong elliptic, with obtuse apex and base; round to flattened in cross section; 39 nuts/lb, 61% kernel; kernels with tight dorsal grooves and deep secondary dorsal grooves. Protogynous, with mid- to late season pollen shed and early- to mid-season receptivity. Precocious and prolific, with consistent production. Ripens late, almost two weeks after 'Stuart'. Generally resistant to scab, although recently susceptible in some locations. Susceptible to black pecan aphids. Recommended (1990) for planting in AL, FL, GA and LA. Source: L.J. Grauke</t>
        </r>
      </text>
    </comment>
    <comment ref="B207" authorId="1" shapeId="0">
      <text>
        <r>
          <rPr>
            <b/>
            <sz val="9"/>
            <color indexed="81"/>
            <rFont val="Tahoma"/>
            <family val="2"/>
          </rPr>
          <t>Orig. as chance seedling grafted to 'Pioneer' in 1963 in Baldwin County, AL, in orchard of L. V. Underwood. Scion died and stock grew to "surprise" the orchardist and become the 'Surprize' tree. Discovered in 1968. Seedling grew from unknown seedstock ('Success' suspected based on nut shape; consistent with isozyme genotypes). Tested by Gulf Coast Substation, Fairhope, AL from 1983. Introduced commercially by Dellwood Nursery, Foley AL about 1983. Nut: ovate elliptic, with acute apex and rounded base; flattened in cross section; 31 nuts/lb, 51% kernel; kernels with wide dorsal grooves, concave ventral surface. Initiates growth late, mid Apr. in Fairhope. Protandrous. Moderate precocity, with consistent production on mature trees. Ripens mid- to late-season, about 6 days after 'Stuart'. Highly susceptible to scab so requires fungicide to remain productive. Recommended for trial planting in AL. Source: L.J. Grauke</t>
        </r>
      </text>
    </comment>
    <comment ref="B209" authorId="1" shapeId="0">
      <text>
        <r>
          <rPr>
            <b/>
            <sz val="9"/>
            <color indexed="81"/>
            <rFont val="Tahoma"/>
            <family val="2"/>
          </rPr>
          <t>(AL seedling) Type I. 65 nuts/lb. 47% kernel. This cultivar has produced good yields, is extremely vigorous, and retains foliage well.  Kernels are bright and well-developed, but kernel percentage is low because shells are moderately thick and the shell has a sharp and extended tip. Scab resistance is good in most places, but at certain sites, including the E. V. Smith Research Center in central Alabama, scab has been severe on unsprayed trees in rainy seasons, similar to Sumner. The disease is easily controlled with a few fungicide sprays. Source: Bill Goff</t>
        </r>
      </text>
    </comment>
    <comment ref="B211" authorId="1" shapeId="0">
      <text>
        <r>
          <rPr>
            <b/>
            <sz val="9"/>
            <color indexed="81"/>
            <rFont val="Tahoma"/>
            <family val="2"/>
          </rPr>
          <t xml:space="preserve">(Wichita X Pawnee) UGA cross made by Darryl Sparks in 1989, evaluated from 1996 to 2015, selected as an early maturing large pecan for early market.  It is currently moderately to highly resistant to scab.  Parentage suggests Tanner may be adapted further north than most southern pecan varieties.  Of the UGA releases by Sparks, Tanner has good potential for commercial orchards. Fruit thinning will be required for mature trees.  Source: Darryl Sparks </t>
        </r>
      </text>
    </comment>
    <comment ref="B213" authorId="1" shapeId="0">
      <text>
        <r>
          <rPr>
            <b/>
            <sz val="9"/>
            <color indexed="81"/>
            <rFont val="Tahoma"/>
            <family val="2"/>
          </rPr>
          <t>Orig. by controlled cross ('Mahan' X 'Risien 1') made by L. D. Romberg, USDA-ARS, Brownwood, TX. Cross made in 1944; scion budded into bearing tree in 1945; first fruited in 1949; tested as 44-10-293. Released in 1973. Nut: oblong, with acute apex and base; round in cross section; 54 nuts/lb, 54% kernel; kernels with shallow, wide dorsal grooves; excellent shelling characteristics. Late to initiate spring growth. Protogynous, with mid-season pollen shed and early to mid-season receptivity. Precocious and very productive. Ripens about Oct. 10 at Brownwood. Tree vigorous, with strong crotch angles. Very susceptible to scab. Source: L.J. Grauke</t>
        </r>
      </text>
    </comment>
    <comment ref="B215" authorId="1" shapeId="0">
      <text>
        <r>
          <rPr>
            <b/>
            <sz val="9"/>
            <color indexed="81"/>
            <rFont val="Tahoma"/>
            <family val="2"/>
          </rPr>
          <t xml:space="preserve">(Wichita X Pawnee) UGA cross made by Darryl Sparks in 1989, evaluated from 1996 to 2015, selected as an early maturing medium sized pecan for the confection market.  It is currently moderately resistant to scab.  Parentage suggests Tom may be adapted further north than most southern pecan varieties.  Of the UGA releases by Sparks, Tom has good potential for commercial orchards. Some fruit thinning will be required for mature trees.  Source: Darryl Sparks </t>
        </r>
      </text>
    </comment>
    <comment ref="B217" authorId="1" shapeId="0">
      <text>
        <r>
          <rPr>
            <b/>
            <sz val="9"/>
            <color indexed="81"/>
            <rFont val="Tahoma"/>
            <family val="2"/>
          </rPr>
          <t xml:space="preserve">(Wichita X Pawnee) UGA cross made by Darryl Sparks in 1989, evaluated from 1996 to 2015, selected as an early maturing large pecan for early market.  It is currently moderately resistant to scab.  Parentage suggests Treadwell may be adapted further north than most southern pecan varieties.  Of the UGA releases by Sparks, Treadwell has good potential for commercial orchards. Fruit thinning will be required for mature trees.  Source: Darryl Sparks </t>
        </r>
      </text>
    </comment>
    <comment ref="B219" authorId="1" shapeId="0">
      <text>
        <r>
          <rPr>
            <b/>
            <sz val="9"/>
            <color indexed="81"/>
            <rFont val="Tahoma"/>
            <family val="2"/>
          </rPr>
          <t>Seedling grown from a nut planted in 1836 by Duminie Mire, Union, St. James Parish, LA. The nut was collected from an outstanding tree growing on nearby land owned by Mr. Gravois. Grafted by Emil Bourgeois as 'Duminie Mire' in 1877 at Rapidan Plantation. Bourgeois later sold grafted seedlings. Renamed 'Van Deman' by W. R. Stuart, Ocean Springs, MS, in honor of H. E. Van Deman, USDA pomologist. Sold by H. Post, Fort Worth, TX in 1900 under the name 'Paragon'. In 1990, there were over 1000 acres of 'Van Deman' planted in GA, and about 800 in TX. Nut: oblong with acute apex and obtuse base; flattened in cross section; 67 nuts/lb, 44% kernel; kernels cream to golden in color, with deep, narrow dorsal grooves and a deep basal cleft. Protogynous, with late pollen shed and mid-season pistillate receptivity. Susceptible to scab, vein spot and downy spot.  Source: L.J. Grauke</t>
        </r>
      </text>
    </comment>
    <comment ref="B221" authorId="1" shapeId="0">
      <text>
        <r>
          <rPr>
            <b/>
            <sz val="9"/>
            <color indexed="81"/>
            <rFont val="Tahoma"/>
            <family val="2"/>
          </rPr>
          <t>'Waco' originated from a controlled cross ('Cheyenne' X 'Sioux') made in Brownwood, Texas, in 1975. It was tested as 75-5-6 and released cooperatively by USDA-ARS and the Texas Agricultural Experiment Station in 2005. The nut is elliptic with an obtuse apex, an acuminate (pointed) base and is laterally compressed in cross section, 53 nuts/lb. (up to 38 nuts/lb), with 56% kernel. Kernels are cream to golden in color, with wide, non-trapping dorsal grooves and rounded dorsal ridge. Nuts shell out easily into full halves and are very attractive. Bud growth commences shortly before 'Desirable' in the spring. Leaves are characterized by large leaflets, a feature common to other members of this cross family ('Nacono' and 74-5-60). Trees are protandrous, with early to mid-season pollen shed and mid-season pistil receptivity (similar to 'Caddo' and 'Cheyenne'). 'Waco' should be a good pollenizer for, and be well pollenized by 'Wichita', 'Choctaw', 'Hopi', and 'Kanza'. 'Waco' is more susceptible to pecan scab (Fusicladosporium effusum) than 'Desirable' and is moderately susceptible to the yellow aphid complex. 'Waco' has medium precocity, similar to 'Pawnee'. Trees are comparable in vigor to 'Desirable', and are less vigorous than 'Nacono'. Tree form is improved over the willowy, weak growth of 'Cheyenne'. Nuts per cluster are comparable to 'Desirable', and less than 'Nacono' or 'Pawnee'. Time of nut maturity is mid-season at College Station, Texas (October 11-21), or about eight days before 'Desirable'. 'Waco' should perform well in the western pecan region.  Source: L.J. Grauke</t>
        </r>
      </text>
    </comment>
    <comment ref="B223" authorId="1" shapeId="0">
      <text>
        <r>
          <rPr>
            <b/>
            <sz val="9"/>
            <color indexed="81"/>
            <rFont val="Tahoma"/>
            <family val="2"/>
          </rPr>
          <t>'Waco Wonder' originated as a wildlife planted seedling in the yard of Fred Hagckmann in Waco, TX.  Robert Schuetze obtained scionwood and grafted several trees in his orchard.  This pecan has won several awards for combination of good size with high nut quality.  It is moderately scab susceptible similar to 'Sioux'.  Size is 42 per pound with up to 57% kernel.  Monte Nesbitt has this variety under trial for West Texas growing conditions.  It is not scab resistant enough to grow in high humidity climates unless under a full spray program.  Source: Monte Nesbitt</t>
        </r>
      </text>
    </comment>
    <comment ref="B225" authorId="1" shapeId="0">
      <text>
        <r>
          <rPr>
            <b/>
            <sz val="9"/>
            <color indexed="81"/>
            <rFont val="Tahoma"/>
            <family val="2"/>
          </rPr>
          <t>Origin: Native pecan tree found by Dale Warren in his native grove located in the Grand River floodplain south of Wheeling, MO.  Warren 346 matures 27 days before Pawnee making it extremely early.  It is scab resistant with a small nut that cracks well.  The tree has upright growth habit that forms narrow branch angles.  Source: Bill Reid
    6 year nut data    Average      Minimum     Maximum
    -----------------------------------------------------------------
    Nut weight (g)          4.72            4.12               5.70
    Percent Kernel        50.97          46.68             54.99</t>
        </r>
      </text>
    </comment>
    <comment ref="B227" authorId="1" shapeId="0">
      <text>
        <r>
          <rPr>
            <b/>
            <sz val="9"/>
            <color indexed="81"/>
            <rFont val="Tahoma"/>
            <family val="2"/>
          </rPr>
          <t>Seedling selection made by E. E. Risien, San Saba, San Saba County, TX, introduced around 1924. Named in relation to 'Schley', which it resembles in nut shape. Once thought to be a progeny of 'San Saba', but could not be based on genotypes for malate dehydrogenase and leucine aminopeptidase. There are more trees of 'Western' than any other cultivar in the western pecan growing region. Nut: oblong elliptic to oblong, with right angled apex and acute base; assymetric; round in cross section; shell surface rough; 57 nuts/lb, 58% kernel; kernels golden to light brown, with deep, tight dorsal grooves that trap packing material and cause kernels to break during shelling. Very susceptible to scab and downy spot. Recommended (1990) for planting in AZ, CA, NM, OK and west TX.  Source: L.J. Grauke</t>
        </r>
      </text>
    </comment>
    <comment ref="B229" authorId="1" shapeId="0">
      <text>
        <r>
          <rPr>
            <b/>
            <sz val="9"/>
            <color indexed="81"/>
            <rFont val="Tahoma"/>
            <family val="2"/>
          </rPr>
          <t>Orig. by controlled cross ('Halbert' X 'Mahan') made by L. D. Romberg, USDA-ARS, Brownwood, TX. Cross made in 1940, scion budded into bearing tree in 1941, first fruited in 1947, tested as 40-9-193. Released in 1959. Nut: oblong, with acute to acuminate, assymetric apex and rounded apiculate base; round in cross section; 43 nuts/lb, 62% kernel; kernels golden to light brown in color with narrow dorsal grooves and a wide, shallow basal cleft. Protogynous, with mid-season pollen shed and early to mid-season receptivity. Precocious and prolific. Ripens in mid-season, with 'Western', 4 to 20 days before 'Stuart', depending on location (earlier in SW). Tree moderately upright, vigorous, often with a late flush of growth. Very susceptible to scab. Recommended (1990) in AZ, AR, CA, NM, OK, and TX.  Source: L.J. Grauke</t>
        </r>
      </text>
    </comment>
    <comment ref="B231" authorId="1" shapeId="0">
      <text>
        <r>
          <rPr>
            <b/>
            <sz val="9"/>
            <color indexed="81"/>
            <rFont val="Tahoma"/>
            <family val="2"/>
          </rPr>
          <t>Orig. as native seedling in Burlington, IA, selected by John H. Witte. Introd. about 1925. Discovered by pioneer woodsman who brought it to the attention of Witte. Nut: oval elliptic with obtuse apex and rounded, often assymetric base; 82 nuts/lb, 52% kernel; kernels with wide dorsal grooves, deep secondary dorsal grooves, and wide, shallow basal cleft. Protandrous. Starts bearing very late. Matures nuts in early September in Brownwood, Texas. Source: L.J. Grauke</t>
        </r>
      </text>
    </comment>
    <comment ref="B233" authorId="1" shapeId="0">
      <text>
        <r>
          <rPr>
            <b/>
            <sz val="9"/>
            <color indexed="81"/>
            <rFont val="Tahoma"/>
            <family val="2"/>
          </rPr>
          <t>Originated in Chrisney, IN as a major seedling possibly with Posey as the other parent.  Protogynous with 58 nuts per pound and 63% kernel.  Shuck split is a few days later than Major.  Source: G. Wesley Rice</t>
        </r>
      </text>
    </comment>
    <comment ref="B235" authorId="1" shapeId="0">
      <text>
        <r>
          <rPr>
            <b/>
            <sz val="9"/>
            <color indexed="81"/>
            <rFont val="Tahoma"/>
            <family val="2"/>
          </rPr>
          <t>(AL seedling (Baldwin County) Type II. 56% kernel, 48 nuts per pound. This cultivar was selected for evaluation by Bill Goff about 1990, after a recommendation from Baldwin County pecan grower Stanley Zinner. We planted trees in 1990 into a test planting at the E. V. Smith Research Center in central Alabama. Yields were mediocre, but quality was excellent and consistent. Kernels are very bright, among the most attractive of any we have tested. We feel the poor yields have to do with black aphid damage, as the selection is highly susceptible to this pest. Similarly, Oconee performed poorly in this test for the same reason. If black aphids can be monitored carefully and aggressively controlled, this cultivar may have a place for those seeking a fairly large nut of high quality and beautiful color that might not need crop thinning. Zinner is pollinated by Caddo, Cape Fear, Apalachee, Creek, Desirable, and Gafford. Source: Bill Goff</t>
        </r>
      </text>
    </comment>
    <comment ref="B237" authorId="1" shapeId="0">
      <text>
        <r>
          <rPr>
            <b/>
            <sz val="9"/>
            <color indexed="81"/>
            <rFont val="Tahoma"/>
            <family val="2"/>
          </rPr>
          <t xml:space="preserve">
</t>
        </r>
      </text>
    </comment>
    <comment ref="B239" authorId="1" shapeId="0">
      <text>
        <r>
          <rPr>
            <b/>
            <sz val="9"/>
            <color indexed="81"/>
            <rFont val="Tahoma"/>
            <family val="2"/>
          </rPr>
          <t xml:space="preserve">
</t>
        </r>
      </text>
    </comment>
    <comment ref="B241" authorId="1" shapeId="0">
      <text>
        <r>
          <rPr>
            <b/>
            <sz val="9"/>
            <color indexed="81"/>
            <rFont val="Tahoma"/>
            <family val="2"/>
          </rPr>
          <t>Seedling selection orig. by N. H. Hander, Tex-Han Nursery, Belton, TX. Discovered in 1953, introd. in 1960. Nut: elliptic with obtuse apex and base, laterally compressed (taller than wide) to round in cross section; 69 nuts/lb, 63% kernel; kernels golden in color with smooth texture, wide dorsal grooves, and very tight basal cleft; shells easily, quality good. Up to eight nuts per cluster. Tree vigorous, prolific. Source: L.J. Grauke</t>
        </r>
      </text>
    </comment>
    <comment ref="B243" authorId="1" shapeId="0">
      <text>
        <r>
          <rPr>
            <b/>
            <sz val="9"/>
            <color indexed="81"/>
            <rFont val="Tahoma"/>
            <family val="2"/>
          </rPr>
          <t xml:space="preserve">Alley'. Orig. in Scranton, MS, by Mrs. C. H. Alley, from seed planted in 1871; bore first fruit about 1880. Introd. in 1896 by F. H. Lewis, Scranton, MS. Widely planted in the early 1900's. Known as one of the "big four" in the southeastern U.S., along with 'Stuart', 'Schley' and 'Pabst'. Male parent of 'Caddo'. Nut: elliptic, often asymmetric, with obtuse apex and base; round in cross section; moderate stripes on shell; 75 nuts/lb, 52% kernel; kernel light colored, with broad dorsal grooves, wrinkled texture. Protandrous bloom pattern, with early pollen shed and mid-season receptivity. Ripens late mid-season. Very susceptible to scab [Cladosporium caryigenum (Ell. et Lang) Gottwald] and black pecan aphid (Melanocallis caryaefoliae Davis).  Source L.J. Grauke
</t>
        </r>
      </text>
    </comment>
    <comment ref="C243" authorId="1" shapeId="0">
      <text>
        <r>
          <rPr>
            <b/>
            <sz val="9"/>
            <color indexed="81"/>
            <rFont val="Tahoma"/>
            <family val="2"/>
          </rPr>
          <t>User:</t>
        </r>
        <r>
          <rPr>
            <sz val="9"/>
            <color indexed="81"/>
            <rFont val="Tahoma"/>
            <family val="2"/>
          </rPr>
          <t xml:space="preserve">
</t>
        </r>
      </text>
    </comment>
    <comment ref="B245" authorId="1" shapeId="0">
      <text>
        <r>
          <rPr>
            <b/>
            <sz val="9"/>
            <color indexed="81"/>
            <rFont val="Tahoma"/>
            <family val="2"/>
          </rPr>
          <t>Orig. by controlled cross ('Moore' X 'Success') made by L. D. Romberg, USDA-ARS, Brownwood, TX. Cross made in 1937 in the orchard of John Barton, Sr., of Utley, TX. Seedling recorded as 37-3-20; first fruited in 1944; tested as T-15, released in 1953. Nut: elliptic with obtuse apex and acute base; round in cross section; shell suture usually dark at base; 48 nuts/lb, 57% kernel; kernels golden in color, with deep secondary dorsal and ventral grooves. Late to break buds in spring, with 'Stuart'. Protandrous, with mid-season pollen shed and mid- to late-season receptivity. Precocious and prolific, with a tendency to overbear with maturity. Ripens early mid-season. Resistant to scab. Recommended (1990) for homeowner plantings in MS. Source: L.J. Grauke</t>
        </r>
      </text>
    </comment>
    <comment ref="B247" authorId="1" shapeId="0">
      <text>
        <r>
          <rPr>
            <b/>
            <sz val="9"/>
            <color indexed="81"/>
            <rFont val="Tahoma"/>
            <family val="2"/>
          </rPr>
          <t>A native selection from the Mississippi River valley orig. in Eldred, Greene County, IL by Richard B. Best (deceased, 1971). Introd. in 1978 by R. D. Campbell. Best had 15,000 grafted trees on 175 A, but all trees were lost in 1993 flood. Nut: oblong with acute apex and base: round in cross section; few markings on shell; 203 nuts per lb; 39% kernel. Weak crotches. Early harvest. (See NNGA 82:94-95, 1991; NNGA 69:55-59 1978). Source: L.J. Grauke</t>
        </r>
      </text>
    </comment>
    <comment ref="B249" authorId="1" shapeId="0">
      <text>
        <r>
          <rPr>
            <b/>
            <sz val="9"/>
            <color indexed="81"/>
            <rFont val="Tahoma"/>
            <family val="2"/>
          </rPr>
          <t>Also known as 'Zink'. It was introduced by J.W. Zink of Orange Grove, MS around 1905. It was propagated from a native selection. Very similar to 'Frotscher' in nut and kernel appearance and quality. Yields have been good under good management. Kernel color would limit it to chopped nuts or uses where color would not matter. Not a recommended cultivar. Source: Patrick Conner</t>
        </r>
      </text>
    </comment>
    <comment ref="B251" authorId="1" shapeId="0">
      <text>
        <r>
          <rPr>
            <b/>
            <sz val="9"/>
            <color indexed="81"/>
            <rFont val="Tahoma"/>
            <family val="2"/>
          </rPr>
          <t>Seedling from Granbury TX in 1955 protandrous, moderately precocious, scab susceptible, with poor tree structure.  Biggs has 57 nuts per pound with 57% kernel maturing 5 days after Stuart.  Has very good crackability.  Awarded best seedling in Texas state show.  Source: G. Wesley Rice</t>
        </r>
      </text>
    </comment>
    <comment ref="B253" authorId="1" shapeId="0">
      <text>
        <r>
          <rPr>
            <b/>
            <sz val="9"/>
            <color indexed="81"/>
            <rFont val="Tahoma"/>
            <family val="2"/>
          </rPr>
          <t xml:space="preserve">"found in 1920 near Lewisport, Kentucky by Albert Cook. Weight about 80/lb. Matures mid to late October. Mrs. Roy English may be able to find original tree". (NeNGA Newsletter 24(1), 1997) Source: L.J. Grauke
</t>
        </r>
      </text>
    </comment>
    <comment ref="B255" authorId="1" shapeId="0">
      <text>
        <r>
          <rPr>
            <b/>
            <sz val="9"/>
            <color indexed="81"/>
            <rFont val="Tahoma"/>
            <family val="2"/>
          </rPr>
          <t>Found in the fall of 1964 by Henry Converse on the south side of KY State Highway 144, five miles west of Hwy 231, north of Pleasant Ridge, Kentucky. Won 1st place at 1965 Kentucky State Fair. Pollenized by 'Indiana' pollen. (NeNGA Newsletter 24(1) 1997). Source: L.J. Grauke</t>
        </r>
      </text>
    </comment>
    <comment ref="B257" authorId="1" shapeId="0">
      <text>
        <r>
          <rPr>
            <b/>
            <sz val="9"/>
            <color indexed="81"/>
            <rFont val="Tahoma"/>
            <family val="2"/>
          </rPr>
          <t>'Boltens S-24' Seedling tree grown from seed collected by Fred Bolten from Wabash River,(Terre Haute, Indiana?) (It ripens Sept. 24, hence the S-24) John Gordon NNGA 73:47-50 1982. nuts from NE 3.3 g, 49.4 %k (NNGA 81:47-55, 1990). Mid-season harvest, med size, thick shell med quality, reg heavy prod. weak crotches (Nut Culture in Ontario, Pub. 494, Min. of Agric. &amp; Food, Ontario RV-10-92-10M) Source: L.J. Grauke</t>
        </r>
      </text>
    </comment>
    <comment ref="B259" authorId="1" shapeId="0">
      <text>
        <r>
          <rPr>
            <b/>
            <sz val="9"/>
            <color indexed="81"/>
            <rFont val="Tahoma"/>
            <family val="2"/>
          </rPr>
          <t>The original tree of this variety was grown from a 'Frotscher' pecan planted about 1886 at Macclenny, Fla., by Mr. D.C. Griffing. It bore first in 1892, and its precocity and productiveness, coupled with its early ripening season, caused its owners to begin the propagation of it about 1896. It was catalogued and introduced in 1898 by the Griffing Brothers Company. The original tree has been heavily cut for scions, so that no very accurate determination of its productiveness has been possible, but it is reported to have borne well and regularly up to 1907, when it yielded nearly 200 pounds of nuts.  Ideal has an alternate name of Bradley but is not the same as this variety. Source: Patrick Conner</t>
        </r>
      </text>
    </comment>
    <comment ref="B261" authorId="1" shapeId="0">
      <text>
        <r>
          <rPr>
            <b/>
            <sz val="9"/>
            <color indexed="81"/>
            <rFont val="Tahoma"/>
            <family val="2"/>
          </rPr>
          <t xml:space="preserve"> Orig. as seedling selection in Rocky Mount, NC, by W. H. Brake. Grown from seed from "Williamson tree", Raleigh, NC, planted in 1910. Plant patent 47 issued Nov. 29, 1932. Intro. in 1934. Nut: elliptic with obtuse apex and obtuse to rounded base; round in cross section; 55 nuts/lb, 60% kernel; kernels golden in color, with wide dorsal grooves, deep basal cleft and ventral groove. Protandrous. Extremely thin shell. Very susceptible to scab. Source: L.J. Grauke</t>
        </r>
      </text>
    </comment>
    <comment ref="B263" authorId="1" shapeId="0">
      <text>
        <r>
          <rPr>
            <b/>
            <sz val="9"/>
            <color indexed="81"/>
            <rFont val="Tahoma"/>
            <family val="2"/>
          </rPr>
          <t>Seedling selection made by B. W. Stone of Brooks County, GA. Introduced prior to 1913. Female parent of 'Caddo'. Nut: oblong with acuminate apex and base; slightly compressed in cross section; markings on shell dark and rough; 87 nuts/lb, 52% kernel; kernels cream to golden in color, with wide dorsal grooves. Protogynous bloom pattern, with mid-season pollen shed and mid-season receptivity. Scab resistant. Large leaflets. Recommended (1990) for planting in AR. Source: L.J. Grauke</t>
        </r>
      </text>
    </comment>
    <comment ref="B265" authorId="1" shapeId="0">
      <text>
        <r>
          <rPr>
            <b/>
            <sz val="9"/>
            <color indexed="81"/>
            <rFont val="Tahoma"/>
            <family val="2"/>
          </rPr>
          <t>Native pecan selected in 1907 by M. J. Niblack, from Vicennes, Knox County, Indiana; Nuts elliptic, obtuse apex, obtuse base, round in cross section. 62 nuts/lb, 47 % kernel, cream to golden in color. Protandrous (I), with heavy pollen production. Scabs in KY. "Nuts closely resemble 'Indiana', of which Busseron may be parent" Farmers Bulletin 700. Source: L.J. Grauke</t>
        </r>
      </text>
    </comment>
    <comment ref="B267" authorId="1" shapeId="0">
      <text>
        <r>
          <rPr>
            <b/>
            <sz val="9"/>
            <color indexed="81"/>
            <rFont val="Tahoma"/>
            <family val="2"/>
          </rPr>
          <t>Missouri native, 1978. (see Campbell, R. D. NNGA 82:94-95.1991). Nuts oblong elliptic, with obtuse apex and obtuse base, round in cross section; 76 nuts/lb., 50% kernel; kernels golden, with deep dorsal grooves and prominent basal cleft. Matures 7 days before Pawnee, protandrous flowering habit, scab susceptible, good tree structure; resistant to wind and ice breakage. source: Bill Reid and L. J. Grauke
   10 year nut data    Average      Minimum     Maximum
    -----------------------------------------------------------------
    Nut weight (g)          5.51            4.64               6.53
    Percent Kernel        49.01          45.39             51.80</t>
        </r>
      </text>
    </comment>
    <comment ref="B269" authorId="1" shapeId="0">
      <text>
        <r>
          <rPr>
            <b/>
            <sz val="9"/>
            <color indexed="81"/>
            <rFont val="Tahoma"/>
            <family val="2"/>
          </rPr>
          <t>Selection made by I. N. Carlson, New Boston, Mercer County IL., and included in University of Nebraska Test, Lincoln, NE. Nut is oblong, with acute apex and acute base, round in cross section; 110.8 nuts per lb., &lt;50% kernel; kernels golden to light brown in color, with shallow dorsal grooves. Thick shell, good quality, mod. productivity, early harvest (see Gustafson et al., 1981 NNGA 72:57) (NNGA 81:47-55, 1990)</t>
        </r>
      </text>
    </comment>
    <comment ref="B271" authorId="1" shapeId="0">
      <text>
        <r>
          <rPr>
            <b/>
            <sz val="9"/>
            <color indexed="81"/>
            <rFont val="Tahoma"/>
            <family val="2"/>
          </rPr>
          <t>Carlson Crow  is from the New Boston area of Illinois with 98 nuts per pound and 47% kernel.  The nut is football shaped.  Source: G. Wesley Rice</t>
        </r>
      </text>
    </comment>
    <comment ref="B273" authorId="1" shapeId="0">
      <text>
        <r>
          <rPr>
            <b/>
            <sz val="9"/>
            <color indexed="81"/>
            <rFont val="Tahoma"/>
            <family val="2"/>
          </rPr>
          <t>Native seedling found by John Haschke in Harwood, Gonzales County, TX, at Indian campsite on land owned by John R. Carmichael. Introduced in 1930. Pollen parent of 'Sioux'. Nut: oblong elliptic with acute apex and obtuse base; round in cross section; 74 nuts/lb, 60% kernel; kernels cream to golden, with wide dorsal grooves. Nut has excellent quality on a protogynous tree. Source: L.J. Grauke</t>
        </r>
      </text>
    </comment>
    <comment ref="B275" authorId="1" shapeId="0">
      <text>
        <r>
          <rPr>
            <b/>
            <sz val="9"/>
            <color indexed="81"/>
            <rFont val="Tahoma"/>
            <family val="2"/>
          </rPr>
          <t>Carter has an estimated harvest date of October 18 and produces a large nut. Veins have been visible on kernels in some years. Kernel quality occasionally poor when trees are stressed.  Scab resistance was originally rated as good but declined rapidly under orchard conditions in South Alabama.  Discontinued from testing by Bill Goff because of nut quality and scab issues.  Carter is susceptible to low tempratures and should not be planted above gulf coast zone 8b areas. Source: Bill Goff</t>
        </r>
      </text>
    </comment>
    <comment ref="B277" authorId="1" shapeId="0">
      <text>
        <r>
          <rPr>
            <b/>
            <sz val="9"/>
            <color indexed="81"/>
            <rFont val="Tahoma"/>
            <family val="2"/>
          </rPr>
          <t>Centennial was the first pecan cultivar whose successful propagation led to the establishment of a productive orchard of the cultivar, and to nursery sales. This cultivar represents the beginning of modern pecan culture. Although Abner Landrum budded pecan on hickory in South Carolina in 1822 (American Farmer 4:7, 1822), his propagation is not linked to commercial propagation either for orchard establishment or nursery sales. It is auspicious that the pecan cultivar that carries such historic distinction should be named in honor of the 100th birthday celebration of this nation. It is especially poignant that those first commercially successful grafts, a significant horticultural step in the establishment of the pecan industry, were accomplished by a slave, Antoine. Source: L.J. Grauke</t>
        </r>
      </text>
    </comment>
    <comment ref="B279" authorId="1" shapeId="0">
      <text>
        <r>
          <rPr>
            <b/>
            <sz val="9"/>
            <color indexed="81"/>
            <rFont val="Tahoma"/>
            <family val="2"/>
          </rPr>
          <t>Orig. as native seedling growing at the Kansas Agr. Exp. Field, Chetopa, KS. Discovered by F. Brewster, former land owner and identified as tree #112. After donation of land to Kansas State Univ., the tree was known as KS112. Introd. by Wm. Reid in 1995. Nut: oblong, with acute apex and obtuse base; flattened in cross section; 69 nuts/lb, 54% kernel; narrow dorsal grooves, thick. Protogynous, with late pollen shed and early to mid-season receptivity. Resistant to scab. Moderately precocious, with regular production. Ripens with 'Giles', Oct. 10-14 in Chetopa. Good branch angles.  Source: L.J. Grauke</t>
        </r>
      </text>
    </comment>
    <comment ref="B281" authorId="1" shapeId="0">
      <text>
        <r>
          <rPr>
            <b/>
            <sz val="9"/>
            <color indexed="81"/>
            <rFont val="Tahoma"/>
            <family val="2"/>
          </rPr>
          <t>Native seedling selected in 1942 by H. C. Reeder, Ridgway, IL. Intro. in 1953 by J. F. Wilkinson, Indiana Nut Nursery, Rockport, IN. Nut: elliptic with acute apex and base; laterally compressed in cross section; ridges on shell; 54 nuts/lb, 45% kernel; kernels with tight dorsal grooves and very tight ventral groove, breaking up badly at shelling. Protandrous, with very late pistillate receptivity. Source: L.J. Grauke</t>
        </r>
      </text>
    </comment>
    <comment ref="B283" authorId="1" shapeId="0">
      <text>
        <r>
          <rPr>
            <b/>
            <sz val="9"/>
            <color indexed="81"/>
            <rFont val="Tahoma"/>
            <family val="2"/>
          </rPr>
          <t xml:space="preserve">Origin: Giles seedling originating from the Pecan Experiment Field and planted in the riverside park at Chetopa, KS. City Park tends to develop poor branch structure making the tree susceptible to wind and ice breakage.  It matures 6 days after Pawnee with protogynous flowering habit.  Source: Bill Reid
    9 year nut data    Average      Minimum     Maximum
    Nut weight (g)          6.91            5.00               8.33
    Percent Kernel        50.25          47.54             52.40
</t>
        </r>
      </text>
    </comment>
    <comment ref="B285" authorId="1" shapeId="0">
      <text>
        <r>
          <rPr>
            <b/>
            <sz val="9"/>
            <color indexed="81"/>
            <rFont val="Tahoma"/>
            <family val="2"/>
          </rPr>
          <t xml:space="preserve"> Native selection made by W. J. Millican, from the San Saba River near Bend, San Saba County, TX. Nut: oval elliptic, with obtuse apex and base; round in cross section; 64 nuts/lb, 56% kernel; kernel cream in color, wrinkled, with broad dorsal grooves. Tree finely branched. Prolific. Susceptible to scab. Female parent of 'Cheyenne' Source: L.J. Grauke</t>
        </r>
      </text>
    </comment>
    <comment ref="B287" authorId="1" shapeId="0">
      <text>
        <r>
          <rPr>
            <b/>
            <sz val="9"/>
            <color indexed="81"/>
            <rFont val="Tahoma"/>
            <family val="2"/>
          </rPr>
          <t>'Copeland' was topworked into our variety test in 2007. In 2010 it had its first sizable crop. We have not yet seen scab on this cultivar in our sprayed test. However, black aphids appear to be a real problem with this cultivar and will need to be monitored. We discontinued testing this cultivar after 2013 because yields have been so low. Source: Patrick Conner</t>
        </r>
      </text>
    </comment>
    <comment ref="B289" authorId="1" shapeId="0">
      <text>
        <r>
          <rPr>
            <b/>
            <sz val="9"/>
            <color indexed="81"/>
            <rFont val="Tahoma"/>
            <family val="2"/>
          </rPr>
          <t>Cornfield is from Green Island, Iowa and is also known as Green Island Beaver.  It is protogynous with maturity 16 days before Colby.  Cornfield runs 152 nuts per pound with 46% kernel. Nuts are small but good quality.  This variety is adapted to far northern climates having early leaf drop which avoids fall freezes.  Source: G. Wesley Rice</t>
        </r>
      </text>
    </comment>
    <comment ref="B291" authorId="1" shapeId="0">
      <text>
        <r>
          <rPr>
            <b/>
            <sz val="9"/>
            <color indexed="81"/>
            <rFont val="Tahoma"/>
            <family val="2"/>
          </rPr>
          <t>Seedling selection from O. E. Cowley farm, Perkins, Payne County, OK. Grown from seed of unknown parentage planted in 1951; brought to attention by Dept. of Hort., Oklahoma Expt. Sta., Stillwater in 1960; introduced in 1966. Nut: oblong, with acute apex and base; flattened in cross section; 60 nuts/lb, 52% kernel. Protogynous. Six to seven nuts per cluster; tendency to overbear; pre-harvest germination problems in Shreveport, LA. Resistant to scab. Source: L.J. Grauke</t>
        </r>
      </text>
    </comment>
    <comment ref="B293" authorId="1" shapeId="0">
      <text>
        <r>
          <rPr>
            <b/>
            <sz val="9"/>
            <color indexed="81"/>
            <rFont val="Tahoma"/>
            <family val="2"/>
          </rPr>
          <t>Originated in Cherokee County, KS. Discovered about 1928 by Charles Stevens of Columbus KS. Introduced commercially in 1939. Parentage unknown. Nut with thin shell; quality excellent; high oil content; size small. Tree; regular producer, comes into bearing late (see list 11, ASHS 68:611-631, 1956). Thompson and Young, 1985: 1939 II Native Stevens, C. Kansas (Cherokee) Columbus. 88 nuts/lb, 57% kernel, thin shell, early maturity.  Source: L.J. Grauke</t>
        </r>
      </text>
    </comment>
    <comment ref="B295" authorId="1" shapeId="0">
      <text>
        <r>
          <rPr>
            <b/>
            <sz val="9"/>
            <color indexed="81"/>
            <rFont val="Tahoma"/>
            <family val="2"/>
          </rPr>
          <t>Seedling selection from orchard of A.G. Delmas, planted about 1877 in Scranton, Jackson county, MS. Tree began bearing in 1884, was named in 1885, and was introduced commercially in 1890. Nut: elliptic, with obtuse apex and base; round in cross section; prominent ridges on shell, which is smooth, with few stripes; 50 nuts/lb, 48% kernel; kernels golden, with wide dorsal grooves; wrinkled on ventral surface. Protogynous with mid- to late-season pollen shed and mid-season pistillate receptivity. Susceptible to scab. A prominent cultivar in Israel. Known as 'Nellie' in Australia. Source: L.J. Grauke</t>
        </r>
      </text>
    </comment>
    <comment ref="B297" authorId="1" shapeId="0">
      <text>
        <r>
          <rPr>
            <b/>
            <sz val="9"/>
            <color indexed="81"/>
            <rFont val="Tahoma"/>
            <family val="2"/>
          </rPr>
          <t>Orig. by controlled cross ('Jewett' X 'Success') made by C. Forkert, Ocean Springs, Jackson County, MS in early 1900's. Introduced prior to 1914. Nut: oblong, with obtuse apex and base; round in cross section; 50 nuts/lb, 51% kernel; Protogynous. Good resistance to scab at Elgin, TX, while 'Desirable' is very susceptible. 'Dependable' has bb genotype for phosphoglucose isomerase, while 'Desirable' has bc. Source: Larry Grauke</t>
        </r>
      </text>
    </comment>
    <comment ref="B299" authorId="1" shapeId="0">
      <text>
        <r>
          <rPr>
            <b/>
            <sz val="9"/>
            <color indexed="81"/>
            <rFont val="Tahoma"/>
            <family val="2"/>
          </rPr>
          <t xml:space="preserve"> Seedling selection made by R. B. Best, from Wapello, Louisa County, IA. Introduced in 1978. Nut: elliptic with obtuse apex and acute base; oval in cross section; 143 nuts/lb, 43% kernel; kernels golden in color, with shallow dorsal grooves and deep basal cleft. Very early nut maturity. Evaluated for production in the far north.  Source: L.J. Grauke</t>
        </r>
      </text>
    </comment>
    <comment ref="B301" authorId="1" shapeId="0">
      <text>
        <r>
          <rPr>
            <b/>
            <sz val="9"/>
            <color indexed="81"/>
            <rFont val="Tahoma"/>
            <family val="2"/>
          </rPr>
          <t>'Dodd' originated as a  selection from a native stand near Norman, Oklahoma sent to USDA June 21, 1933.  First grafted by USDA in 1961 at tree BW 87-9, subsequently moved to BW 108-20.  Nuts are oval elliptic slightly flattened with 90 nuts/lb and 53% kernel, well filled, rich and medium sweet, a good table nut.  'Dodd' has been used in a study of graft cold tolerance by Herman Hinrichs and 'Dodd' seedlings were used in a chilling hours study of bud dormancy.  Tree is protogynous with receptive pistillate flowers a week before pollen is shed and early nut maturity compatible with point of origin. Source: L.J. Grauke</t>
        </r>
      </text>
    </comment>
    <comment ref="B303" authorId="1" shapeId="0">
      <text>
        <r>
          <rPr>
            <b/>
            <sz val="9"/>
            <color indexed="81"/>
            <rFont val="Tahoma"/>
            <family val="2"/>
          </rPr>
          <t>Native seedling discovered about 1940 by Earl Dooley, Okmulgee, Okmulgee County, OK and introduced about 1945. Nut: oblong elliptic to oblong, with obtuse apex and base; round in cross section; 80 nuts/lb, 47% kernel; kernels cream to golden in color, with deep, wide basal cleft; high quality. Protandrous, with mid-season pollen shed and mid- to late-season pistillate receptivity. Precocious. Ripens almost 3 weeks after 'Colby'. Very susceptible to scab. Recommended (1990) in KS. Source: L.J. Grauke</t>
        </r>
      </text>
    </comment>
    <comment ref="B305" authorId="1" shapeId="0">
      <text>
        <r>
          <rPr>
            <b/>
            <sz val="9"/>
            <color indexed="81"/>
            <rFont val="Tahoma"/>
            <family val="2"/>
          </rPr>
          <t>Selection from Burlington Iowa with 99 nuts per pound and 47% kernel.  This selection has poor overall nut and tree quality and performance.  Shuck split similar to Colby.  Shown in Wes Rice's book as Dumbell Lake Other.  Source: G. wesley Rice</t>
        </r>
      </text>
    </comment>
    <comment ref="B307" authorId="1" shapeId="0">
      <text>
        <r>
          <rPr>
            <b/>
            <sz val="9"/>
            <color indexed="81"/>
            <rFont val="Tahoma"/>
            <family val="2"/>
          </rPr>
          <t>Seedling selection from the Edisto River, near Knightsville, in Dorchester County, SC. The original tree grew on topographically high ground, on land that was part of the original homestead of the Knight family, founders of Knightsville, and may have been introduced by native Americans or early settlers. The original tree is between 5 and 6 feet in diameter and approaches 150 ft. in height. Mr. Gregg Knight, in his 80's, noted that nearby trees planted by his grandparents in the late 1870's were in the 2 to 3 foot diameter class. Mr. Anthony Fischinger submitted nuts of the tree for evaluation in 1999, and scions were obtained for grafting in the National Clonal Germplasm Repository. Nut: ovate with obtuse apex and rounded base; round in cross section; shell smooth, with few markings; 91 nuts/lb, 49% kernel; kernels golden, with broad, triangular dorsal ridge, relatively open dorsal grooves, and a prominent basal cleft and ventral groove. Source: L.J. Grauke</t>
        </r>
      </text>
    </comment>
    <comment ref="B309" authorId="1" shapeId="0">
      <text>
        <r>
          <rPr>
            <b/>
            <sz val="9"/>
            <color indexed="81"/>
            <rFont val="Tahoma"/>
            <family val="2"/>
          </rPr>
          <t>'El Mart' is a seedling selection made by Harold Graf from a tree growing in the yard of Willie Meinardus, El Campo, Texas. The original tree grew near a Wal-Mart store, and the name is a combination of "El Campo" and "Wal-Mart". The original tree grew from a 'Mahan' seed planted by Meinardus about 1952. Nut: oblong with obtuse apex and acute base; round in cross section; 41 nuts/lb, 60% kernel; kernels golden, with broad, triangular dorsal ridge, relatively open dorsal grooves, and a prominent basal cleft and ventral groove. Like all 'Mahan' progeny, 'El Mart' is protogynous. Trees are precocious and mature nuts in October. Source: L.J. Grauke</t>
        </r>
      </text>
    </comment>
    <comment ref="B311" authorId="1" shapeId="0">
      <text>
        <r>
          <rPr>
            <b/>
            <sz val="9"/>
            <color indexed="81"/>
            <rFont val="Tahoma"/>
            <family val="2"/>
          </rPr>
          <t xml:space="preserve"> Seedling tree purchased from J. A. Evans Nursery, Arlington, TX, by W. T. Evers and grown on his farm in Denton County, TX. Introduced about 1950. Nut: oval elliptic to elliptic, with obtuse apex and rounded base; 104 nuts/lb, 54% kernel; kernels with wide, shallow dorsal grooves. Protogynous. Tree finely branched. Prolific. Nuts mature early, in September at Brownwood. Susceptible to scab. Resistant to downy spot. Used as pollen parent for 'Cherokee', 'Chickasaw', 'Shoshoni', and 'Osage' to whom it conferred precocity and prolificacy. Source: L.J. Grauke</t>
        </r>
      </text>
    </comment>
    <comment ref="B313" authorId="1" shapeId="0">
      <text>
        <r>
          <rPr>
            <b/>
            <sz val="9"/>
            <color indexed="81"/>
            <rFont val="Tahoma"/>
            <family val="2"/>
          </rPr>
          <t xml:space="preserve"> Orig. in Le Grande, CA by F. W. Anderson, Merced, CA. Seedling grown from open-pollinated seed of 'Govett' ('Caloro'). Selected in 1961; intro. in 1963. Plant patent 2392 issued April 21, 1964, assigned to Stribling Nurseries, Inc, Merced. Nut: oblong with acute apex and base; round in cross section; slight ridges on shell, few dark markings; 50-60 nuts/lb. Pollen shed and pistillate receptivity overlap. Precocious. Ripens three weeks before 'Stuart' in Central Valley of CA. Source: L.J. Grauke</t>
        </r>
      </text>
    </comment>
    <comment ref="B315" authorId="1" shapeId="0">
      <text>
        <r>
          <rPr>
            <b/>
            <sz val="9"/>
            <color indexed="81"/>
            <rFont val="Tahoma"/>
            <family val="2"/>
          </rPr>
          <t>Faircloth was brought to our attention by Mr. George Faircloth in 2005 after discovering it at the edge of an orchard. About 12 trees were grafted to this selection in 1999 in his orchard, and the original tree was lost to lightening. In 2005, we observed no scab on these trees, whereas the nearby 'Sumner' trees had a moderate scab infection. In 2006, we topworked several four year old trees over to this selection for testing. Faircloth has continued to remain scab free in our orchard through 2013. By 2009 the topworked trees had a similar yield to the 'Desirable' check trees, and yields have remained good since. Quality of the nut is good, but it is difficult to shell due to the tightness of the kernel packed into the shell. If not for this shelling problem, this would be a very exciting cultivar. Actual percent kernel is higher than what we report because we simply could not get all the kernel out of the shell. Faircloth is a protogynous cultivar that would be pollinated by 'Amling', 'Desirable', 'Byrd', 'Pawnee', and 'Caddo'. We discontinued testing of this cultivar in 2013 due to the shelling issues. Source: Patrick Conner</t>
        </r>
      </text>
    </comment>
    <comment ref="B317" authorId="1" shapeId="0">
      <text>
        <r>
          <rPr>
            <b/>
            <sz val="9"/>
            <color indexed="81"/>
            <rFont val="Tahoma"/>
            <family val="2"/>
          </rPr>
          <t>Originated in Arkansas City, Kansas as a seedling of Mohawk in 1996.  Faith is protandrous, medium precocity, and scab susceptible.  Nuts run 51 per pound with 57% kernel.  Shuck split is early, similar to Pawnee.  Both nut and tree resemble Pawnee. Source: G. Wesley Rice</t>
        </r>
      </text>
    </comment>
    <comment ref="B319" authorId="1" shapeId="0">
      <text>
        <r>
          <rPr>
            <b/>
            <sz val="9"/>
            <color indexed="81"/>
            <rFont val="Tahoma"/>
            <family val="2"/>
          </rPr>
          <t>''Fisher' is a native selection made by Jacob Fisher, New Memphis, IL. Introduced commercially in 1938 by Joseph Gerardi of OFallon, IL. Nuts are oblong elliptic with an obtuse apex and acute base, round in cross section. There are about 74 nuts per pound, with 48 percent kernel. Kernels are cream in color, with medium dorsal grooves and a narrow dorsal ridge. Tree reputed to be a heavy bearer. Ripens a few days after Starking Hardy Giant. Source: G. Wesley Rice</t>
        </r>
      </text>
    </comment>
    <comment ref="B321" authorId="1" shapeId="0">
      <text>
        <r>
          <rPr>
            <b/>
            <sz val="9"/>
            <color indexed="81"/>
            <rFont val="Tahoma"/>
            <family val="2"/>
          </rPr>
          <t>Florence is a seedling pecan that looks a lot like Mahan but 58 nuts per pound and 52% kernel.  The tree is dark green with abundant foliage and a good crop of pecans last year and this year (2018).  The tree has little or no scab but has some zonate leaf spot.  Nuts have some stink bug damage. Source: Darrel Jones</t>
        </r>
      </text>
    </comment>
    <comment ref="B323" authorId="1" shapeId="0">
      <text>
        <r>
          <rPr>
            <b/>
            <sz val="9"/>
            <color indexed="81"/>
            <rFont val="Tahoma"/>
            <family val="2"/>
          </rPr>
          <t>French has not been officially named. It is a large, fairly well-filled nut, but has a low percentage kernel due to the thick shell. It ranked first in average annual yield through the first 15 years, but this was primarily because it was topworked onto older trees. The quality of this cultivar is not competitive with modern pecan cultivars. Not recommended.  ABI = 53  Source: Patrick Conner</t>
        </r>
      </text>
    </comment>
    <comment ref="B325" authorId="1" shapeId="0">
      <text>
        <r>
          <rPr>
            <b/>
            <sz val="9"/>
            <color indexed="81"/>
            <rFont val="Tahoma"/>
            <family val="2"/>
          </rPr>
          <t>A seedling from the New Boston, Illinois area with 78 nuts per pound and 48 percent kernel.  Nut maturity is similar to Colby.  This variety is precocious but has mediocre nut quality and relatively late maturity.  Source: G. Wesley Rice</t>
        </r>
      </text>
    </comment>
    <comment ref="B327" authorId="1" shapeId="0">
      <text>
        <r>
          <rPr>
            <b/>
            <sz val="9"/>
            <color indexed="81"/>
            <rFont val="Tahoma"/>
            <family val="2"/>
          </rPr>
          <t>A seedling from Coahuila, Mexico suggested by INAFAP Mexico for nut production in northern Mexico states.  Nuts run 93 per pound with 44% kernel. It is somewhat susceptible to scab and powdery mildew so should only be grown in arid climates.  One advantage of this variety is low chilling hour requirement. Source: L.J. Grauke</t>
        </r>
      </text>
    </comment>
    <comment ref="B329" authorId="1" shapeId="0">
      <text>
        <r>
          <rPr>
            <b/>
            <sz val="9"/>
            <color indexed="81"/>
            <rFont val="Tahoma"/>
            <family val="2"/>
          </rPr>
          <t>Origin: Seedling tree of unknown origin planted as a street tree in Gardner, KS. Gardner matures with Pawnee, is protandrous, and scab susceptible.  It is similar to Pawnee in appearance but nut is rounder in cross section.  Source: Bill Reid
    10 year nut data    Average      Minimum     Maximum
    Nut weight (g)          7.23            5.14               8.63
    Percent Kernel        57.10          42.87             61.59</t>
        </r>
      </text>
    </comment>
    <comment ref="B331" authorId="1" shapeId="0">
      <text>
        <r>
          <rPr>
            <b/>
            <sz val="9"/>
            <color indexed="81"/>
            <rFont val="Tahoma"/>
            <family val="2"/>
          </rPr>
          <t>A seedling from the New Boston, IL area with low precocity and moderate scab resistance.  Gibson is protandrous with 128 nuts per pound and 50% kernel.  Nut maturity is 3 days before Colby.  The tree is a prolific produer of good quality nuts.  Source: G. Wesley Rice</t>
        </r>
      </text>
    </comment>
    <comment ref="B333" authorId="1" shapeId="0">
      <text>
        <r>
          <rPr>
            <b/>
            <sz val="9"/>
            <color indexed="81"/>
            <rFont val="Tahoma"/>
            <family val="2"/>
          </rPr>
          <t>Orig. as native seedling on the Neosho River near Chetopa, KS, on the property of A. E. Giles. Discovered about 1927 by J. Ford Wilkinson, Indiana Nut Nursery, Rockport IN. Intro. in 1930 by Wilkinson. Nut: oblong with acute, assymetric apex and rounded base; laterally compressed in cross section; shell darkly marked with stripes, raised at suture; 74 nuts/lb, 53% kernel; kernels golden, with wide dorsal grooves, narrow dorsal ridge, deep, but wide basal cleft. Protandrous, with mid-season pollen shed and pistillate receptivity. Recommended for commercial orchards in AR, KS, MO, OK, and TN. Used as a seedstock in parts of OK and KS. Source: L.J. Grauke</t>
        </r>
      </text>
    </comment>
    <comment ref="B335" authorId="1" shapeId="0">
      <text>
        <r>
          <rPr>
            <b/>
            <sz val="9"/>
            <color indexed="81"/>
            <rFont val="Tahoma"/>
            <family val="2"/>
          </rPr>
          <t>Origin in Keytesville, MO with 68 nuts per pound and 48% kernel.  Protogynous with moderate scab resistance and maturity 7 days after Colby.  Nuts are decent quality with moderate cracking ability.  Late maturity and otherwise mediocre traits suggest limited use for this variety. Source: G. Wesley Rice</t>
        </r>
      </text>
    </comment>
    <comment ref="B337" authorId="1" shapeId="0">
      <text>
        <r>
          <rPr>
            <b/>
            <sz val="9"/>
            <color indexed="81"/>
            <rFont val="Tahoma"/>
            <family val="2"/>
          </rPr>
          <t>Orig. as native seedling discovered in 1946 on the G. G. Gormely farm in Okemah, OK and brought to attention by Dept. of Hort., Oklahoma Agr. Expt. Sta., Stillwater. Intro. in 1966. Nut: oval elliptic with obtuse apex and base; round in cross section; 103 nuts /lb, 46% kernel; kernels golden with wide, shallow dorsal grooves and very wide, deep basal cleft; finely wrinkled in texture. Resistant to scab. Recommended for homeowners and commercial growers in OK. Source: L.J. Grauke</t>
        </r>
      </text>
    </comment>
    <comment ref="B339" authorId="1" shapeId="0">
      <text>
        <r>
          <rPr>
            <b/>
            <sz val="9"/>
            <color indexed="81"/>
            <rFont val="Tahoma"/>
            <family val="2"/>
          </rPr>
          <t>Orig. as native selection in Seguin, TX by R. C. Govett. Intro. in 1922. Original tree estimated to be 100 years old in 1957. Nut: oblong with acute apex and obtuse base; flattened in cross section; 55 nuts/lb, 57% kernel; kernels golden in color with wide dorsal grooves and deep secondary dorsal grooves. Protogynous. Seed parent of 'F. W. Anderson'. Source: L.J. Grauke</t>
        </r>
      </text>
    </comment>
    <comment ref="B341" authorId="1" shapeId="0">
      <text>
        <r>
          <rPr>
            <b/>
            <sz val="9"/>
            <color indexed="81"/>
            <rFont val="Tahoma"/>
            <family val="2"/>
          </rPr>
          <t>Orig. as seedling selection made by H. C. Bohls, Austin, TX. Plant patent 3,434 issued Jan. 15, 1974 assigned to O. S. Gray, Arlington, TX. Parentage suspected to be 'Mahan' X 'Texas Prolific', which is consistent with isozymes , dichogamy and appearance; tested as 'Mary'. Nut: oblong with obtuse apex and right angled to acute base; nuts often assymetric, with prominent suture stripe; round in cross section; 42 nuts/lb, 59% kernel; kernels golden with wide dorsal grooves, deep secondary dorsal grooves, deep basal cleft, and wrinkled texture. Protogynous with late-season pollen shed and early to mid-season pistillate receptivity. Very precocious and prolific, with severe alternate bearing tendencies. Ripens mid-season. Not recommended for planting in any state.  Source: L.J. Grauke</t>
        </r>
      </text>
    </comment>
    <comment ref="B343" authorId="1" shapeId="0">
      <text>
        <r>
          <rPr>
            <b/>
            <sz val="9"/>
            <color indexed="81"/>
            <rFont val="Tahoma"/>
            <family val="2"/>
          </rPr>
          <t>Seedling selection in orchard of Harry V. Cross , South Sabine River near Greenville, Hunt County, TX. Discovered in 1950; Plant Patent 4236, issued April 4, 1978, assigned to O. S. Gray, Jr., Arlington, TX. Nut oblong elliptic, with obtuse apex and base; shell with prominent dark stripes; 42 nuts/lb, 59% kernel; kernels cream to golden in color, with prominent veins; dorsal grooves medium wide, deep. Protogynous. Source: L.J. Grauke</t>
        </r>
      </text>
    </comment>
    <comment ref="B345" authorId="1" shapeId="0">
      <text>
        <r>
          <rPr>
            <b/>
            <sz val="9"/>
            <color indexed="81"/>
            <rFont val="Tahoma"/>
            <family val="2"/>
          </rPr>
          <t>Orig. in Grand Prairie, TX by M. K. Parker. Introd. in 1974. Plant patent 3687 issued Feb. 11, 1975; assigned to O.S. Gray, Arlington, TX. Chance seedling, from seed of unknown parentage planted in 1947. Nut: oblong, with obtuse apex and obtuse to rounded base; nuts often assymetric, shells rough; 38 nuts/lb, 60% kernel.  Source: L.J. Grauke</t>
        </r>
      </text>
    </comment>
    <comment ref="B347" authorId="1" shapeId="0">
      <text>
        <r>
          <rPr>
            <b/>
            <sz val="9"/>
            <color indexed="81"/>
            <rFont val="Tahoma"/>
            <family val="2"/>
          </rPr>
          <t>Orig. by controlled cross ('Ideal' X 'Success') by O.S. Gray, Jr., and J. A. Evans, O. S. Gray Nursery, Arlington, TX. Selected in 1945. Introd. in 1962. Nut: elliptic, with obtuse apex and base; round in cross section; 45 nuts/lb, 64% kernel; kernels golden in color, with deep, narrow dorsal grooves. Protogynous. Good resistance to scab. Source: L.J. Grauke</t>
        </r>
      </text>
    </comment>
    <comment ref="B349" authorId="1" shapeId="0">
      <text>
        <r>
          <rPr>
            <b/>
            <sz val="9"/>
            <color indexed="81"/>
            <rFont val="Tahoma"/>
            <family val="2"/>
          </rPr>
          <t>Orig. as chance seedling from unknown parents, discovered in 1952 in Mesa, AZ by Lyman Coe on the ranch of J. W. May. Introd. in 1968 by the O. S. Gray Nursery, Arlington, TX.. Nut: orbicular, with obtuse, almost truncate apex and obtuse base; nuts often assymetric; laterally compressed in cross section; 40 nuts/lb, 55% kernel; kernels golden in color with darker specks; wide dorsal grooves. Protogynous. Source: L.J. Grauke</t>
        </r>
      </text>
    </comment>
    <comment ref="B351" authorId="1" shapeId="0">
      <text>
        <r>
          <rPr>
            <b/>
            <sz val="9"/>
            <color indexed="81"/>
            <rFont val="Tahoma"/>
            <family val="2"/>
          </rPr>
          <t>A native seedling from Green Island, Iowa with 155 nuts per pound and 38% kernel.  It is Protogynous maturing 5 days before Colby.  Low %kernel, late maturity, and small size make this variety unworthy of propagation. Source: G. Wesley Rice</t>
        </r>
      </text>
    </comment>
    <comment ref="B353" authorId="1" shapeId="0">
      <text>
        <r>
          <rPr>
            <b/>
            <sz val="9"/>
            <color indexed="81"/>
            <rFont val="Tahoma"/>
            <family val="2"/>
          </rPr>
          <t xml:space="preserve">Origin: Native pecan tree found near Brunswick, MO. Grotjan matures 10 days before Pawnee, is protogynous, and scab susceptible.  Source: Bill Reid
    10 year nut data    Average      Minimum     Maximum
    Nut weight (g)          5.15            4.19               6.08
    Percent Kernel        51.68          47.98             54.69
</t>
        </r>
      </text>
    </comment>
    <comment ref="B355" authorId="1" shapeId="0">
      <text>
        <r>
          <rPr>
            <b/>
            <sz val="9"/>
            <color indexed="81"/>
            <rFont val="Tahoma"/>
            <family val="2"/>
          </rPr>
          <t>Origin in Hinsdale, Illinois with 90 nuts per pound and 50% kernel.  It is protogynous with some scab resistance.  Nut quality is mediocre with maturity 5 days before Colby.  The nut has a sharply pointed base which is reflected in kernel shape.  Source: G. Wesley Rice</t>
        </r>
      </text>
    </comment>
    <comment ref="B357" authorId="1" shapeId="0">
      <text>
        <r>
          <rPr>
            <b/>
            <sz val="9"/>
            <color indexed="81"/>
            <rFont val="Tahoma"/>
            <family val="2"/>
          </rPr>
          <t>Native selection discovered in 1886 by H. A. Halbert in a grove near Coleman, Coleman County, TX. Introduced by Halbert in 1901. Nut: oval elliptic with obtuse apex and rounded base; 60 nuts/lb, 60% kernel; kernels golden in color, with narrow dorsal grooves and a deep basal cleft. Protandrous. Precocious and prolific. Trees are finely branched and slow growing due to the early production. Very susceptible to scab. Female parent of 'Wichita'. Source: L.J. Grauke</t>
        </r>
      </text>
    </comment>
    <comment ref="B359" authorId="1" shapeId="0">
      <text>
        <r>
          <rPr>
            <b/>
            <sz val="9"/>
            <color indexed="81"/>
            <rFont val="Tahoma"/>
            <family val="2"/>
          </rPr>
          <t>Originated as one of 3 trees set out about 1930 at Hall's Crossroads near Monroeville AL, two trees died, the remaining tree produced the Hall pecan.  Nuts run 60 per pound with 49% kernel and a high percentage of tri-lobe nuts produced.  The sample I have runs about 1 in 14 tri-lobe.  The tri-lobe nuts are often poorly filled.  With good care, percent kernel would probably impove slightly.  The kernel is fairly tighly bound into the shell but can be separated.  The nut has acute apex with rounded base and is very close to being round in cross-section.  Reported to have very good scab resistance.  It is not known for sure if this is a seedling or was a grafted tree.  I verified a list of varieties that most closely matched the characteristics and was unable to find a match.  This pecan has 3 weaknesses; size is a tad small, shell is a bit thick resulting in low %kernel, and the kernel is bound a bit tight into the shell.  Source: Darrel Jones, nuts provided by Mike Cartwright (Evergreen, AL Dentist and nut enthusiast)</t>
        </r>
      </text>
    </comment>
    <comment ref="B361" authorId="1" shapeId="0">
      <text>
        <r>
          <rPr>
            <b/>
            <sz val="9"/>
            <color indexed="81"/>
            <rFont val="Tahoma"/>
            <family val="2"/>
          </rPr>
          <t>Orig. by controlled cross ('Schley' X 'Halbert') made in Mason, TX by Frank J. Willmann, LaGrange, TX. Seed planted in 1914. Introd. in 1924. Nut: resembles 'Halbert', but longer and larger; 45 nuts/lb, 56% kernel. Sibling of 'Slybert'. Source: L.J. Grauke</t>
        </r>
      </text>
    </comment>
    <comment ref="B363" authorId="1" shapeId="0">
      <text>
        <r>
          <rPr>
            <b/>
            <sz val="9"/>
            <color indexed="81"/>
            <rFont val="Tahoma"/>
            <family val="2"/>
          </rPr>
          <t>Orig. as chance seedling in Gunnison, MS discovered in 1952 by Edward Harris. Introd. in 1960. Plant patent 2051, issued Apr 25, 1961, assigned to Simpson Nursery Co., Monticello. FL. Parentage unknown; once thought to be 'Stuart' X 'Schley', but that parentage is inconsistent with isozyme patterns ('Schley' and 'Stuart' are aa for phosphoglucose isomerase, while 'Harris Super' is ab). Nut: oblong with long acute apex and obtuse base; round in cross section; shell heavily specked, prominently ridged; 50 nuts/lb, 53% kernel; kernels with wide dorsal grooves, deep secondary dorsal grooves, wrinkled texture. Protogynous. Precocious and prolific. Some scab resistance in GA, but very susceptible in FL. Not recommended for planting in any state. Source: L.J. Grauke</t>
        </r>
      </text>
    </comment>
    <comment ref="B365" authorId="1" shapeId="0">
      <text>
        <r>
          <rPr>
            <b/>
            <sz val="9"/>
            <color indexed="81"/>
            <rFont val="Tahoma"/>
            <family val="2"/>
          </rPr>
          <t>Orig. as open-pollinated 'Stuart' seedling in Monticello, GA, selected by G. T. Chaffin in 1945. Introd. in 1955. Plant patent 1399 issued June 14, 1955; assigned to the H. G. Hastings Co., Atlanta, GA. Nut: oblong elliptic, with acute apex and obtuse base; 68 nuts/lb, 48% kernel; kernels golden in color, with wide dorsal grooves, deep and wide basal cleft, wrinkled texture. Protogynous. Source: L.J. Grauke</t>
        </r>
      </text>
    </comment>
    <comment ref="B367" authorId="1" shapeId="0">
      <text>
        <r>
          <rPr>
            <b/>
            <sz val="9"/>
            <color indexed="81"/>
            <rFont val="Tahoma"/>
            <family val="2"/>
          </rPr>
          <t>The original tree of the Havens pecan stands on the residence grounds of Mrs. Kate V. Havens, widow of the late Walter Havens, of West Pascagoula, Miss. It was grown from a nut of the Russell variety, secured and planted in the spot where the tree now stands by Mr. Havens about 1894. It began bearing when 5 years of age; and while no exact record of its annual crops has been kept, it is said to be much like the parent variety in its bearing habit. The apparent merits of this nut were such that it was named in honor of the originator in 1902, and in 1903 or 1904 its propagation was begun by Mr. Theodore Bechtel, of Ocean Springs, Miss. It has since been quite widely disseminated. 65 to 70 nuts per pound; form oblong, somewhat ovate, compressed, with sharp base and blunt apex; color dark brown splashed toward apex and dotted on flattened sides with purplish black markings; shell very thin, brittle; partitions thin and fragile; cracking quality excellent; kernel bright brown, smooth, usually plump, narrowly grooved; texture firm, fine grained; flavor pleasant; quality good. Tree susceptible to several diseases, not recommended.  Source: L.J. Grauke</t>
        </r>
      </text>
    </comment>
    <comment ref="B369" authorId="1" shapeId="0">
      <text>
        <r>
          <rPr>
            <b/>
            <sz val="9"/>
            <color indexed="81"/>
            <rFont val="Tahoma"/>
            <family val="2"/>
          </rPr>
          <t>Origin in Oklahoma with 90 nuts per pound and 58% kernel.  It is protogynous, not precocious, and moderately scab susceptible.  Shuck split is 13 days before Stuart.  Nut quality is good and tree quality is medium.  Source: G. Wesley Rice</t>
        </r>
      </text>
    </comment>
    <comment ref="B371" authorId="1" shapeId="0">
      <text>
        <r>
          <rPr>
            <b/>
            <sz val="9"/>
            <color indexed="81"/>
            <rFont val="Tahoma"/>
            <family val="2"/>
          </rPr>
          <t>Origin: Native pecan tree found near Brunswick, MO. Henning matures 10 days before Pawnee, is protandrous, and scab susceptible. Source: Bill Reid
    9 year nut data    Average      Minimum     Maximum
    Nut weight (g)          4.82            3.68               5.47
    Percent Kernel        51.11          47.81             53.35</t>
        </r>
      </text>
    </comment>
    <comment ref="B373" authorId="1" shapeId="0">
      <text>
        <r>
          <rPr>
            <b/>
            <sz val="9"/>
            <color indexed="81"/>
            <rFont val="Tahoma"/>
            <family val="2"/>
          </rPr>
          <t>Aka Steuk, Native seedling discovered in 1922 by J. F. Tiedke on bottom land of the Osage River near Papinsville, Bates County, MO, on land owned by G. H. Steuck. Introduced in 1929. Popularized in 1940 by A. G. Hirschi of Oklahoma City, OK as 'Hirschi' and propagated in 1954 by Inter-State Nursery, Hamburg, IA under that name. The name 'Hirschi' is much more widely known than 'Steuck'. Nut: oblong, with acute apex and base; round in cross section; shells with prominent dark stripes; 72 nuts/lb, 49% kernel; kernels golden to light brown in color, with deep, narrow dorsal grooves; tight ventral groove and basal cleft. Protandrous , with mid-season pollen shed and mid- to late-season pistillate receptivity. Initially considered scab resistant, but now quite susceptible. Recommended (1990) (as 'Hirschi') for planting in KS, MO and OK. Source: L.J. Grauke</t>
        </r>
      </text>
    </comment>
    <comment ref="B375" authorId="1" shapeId="0">
      <text>
        <r>
          <rPr>
            <b/>
            <sz val="9"/>
            <color indexed="81"/>
            <rFont val="Tahoma"/>
            <family val="2"/>
          </rPr>
          <t>Orig. as native seedling growing near the Nueces River, Zavala County, TX, discovered in the 1920's by James A. Simpson, Uvalde, TX. First propagated in 1928. Plant patent 73, issued July 25, 1932, assigned to Humble Oil &amp; Refining Co., Houston, TX. Nut: oblong elliptic, with obtuse apex and obtuse base; shell rough, heavily marked with dots; laterally compressed in cross section; 45 nuts/lb, 55% kernel; kernels rough textured, with medium dorsal grooves, deep secondary dorsal grooves, a deep ventral groove, and conspicuous secondary ventral grooves. Late to bloom. Many nuts (6-10) per cluster. Precocious and prolific. Ripens early. Source: L.J. Grauke</t>
        </r>
      </text>
    </comment>
    <comment ref="B377" authorId="1" shapeId="0">
      <text>
        <r>
          <rPr>
            <b/>
            <sz val="9"/>
            <color indexed="81"/>
            <rFont val="Tahoma"/>
            <family val="2"/>
          </rPr>
          <t>'Iago' is a seedling selection made by Harold Graf from a tree growing in the yard of Harold McVey, Iago, Texas. The original tree was 12" in diameter in 1997, and grew from a seed of unknown parentage. Nut: oblong elliptic with obtuse apex and rounded base; round in cross section; shell smooth, prominently marked by black stripes at apex; 41 nuts/lb, 60% kernel; kernels golden, often with a prominent vein in the integument on the broad dorsal ridge, shallow and wide dorsal grooves, prominent basal cleft and ventral groove. Nuts shell well. Trees are protogynous with overlap of pollen shed with pistil receptivity in mid bloom season. Somewhat resistant to scab (Fusicladosporium effusum), rating 2 on scale of 1(none) to 5 (severe). Source: L.J. Grauke</t>
        </r>
      </text>
    </comment>
    <comment ref="B379" authorId="1" shapeId="0">
      <text>
        <r>
          <rPr>
            <b/>
            <sz val="9"/>
            <color indexed="81"/>
            <rFont val="Tahoma"/>
            <family val="2"/>
          </rPr>
          <t>Orig. as chance seedling from unknown parents, selected in 1958 by E. W. Ross, San Antonio, TX. Introd. in 1962. Plant patent 2211 issued Jan. 8, 1963, assigned to Aldridge Nursery, Von Ormy, TX. Nut: elliptic or ovate elliptic with obtuse apex and base, base often with short tip; round in cross section; shell rough, with very weak suture; 32 nuts/lb, 56% kernel; kernels golden, with wide, shallow dorsal grooves beside wide, triangular dorsal ridge; deep basal cleft and ventral groove. Source: L.J. Grauke</t>
        </r>
      </text>
    </comment>
    <comment ref="B381" authorId="1" shapeId="0">
      <text>
        <r>
          <rPr>
            <b/>
            <sz val="9"/>
            <color indexed="81"/>
            <rFont val="Tahoma"/>
            <family val="2"/>
          </rPr>
          <t>Native seedling discovered in the early 1900's by M. J. Niblack and W. C. Reed. Original tree stood west of Oaktown, Knox County, IN, and was thought to be a natural seedling of the nearby 'Busseron' ortet. Introduced 1909. Nut: oblong, with obtuse apex and obtuse to rounded base; laterally compressed in cross section; 75 nuts/lb, 47% kernel. Protogynous, with mid-season pollen shed and mid-season pistillate receptivity. Used as a seedstock in the 1960's by Linwood Nursery, CA, under the name 'Linwood', but abandoned due to slow growth of seedlings. Source: L.J. Grauke</t>
        </r>
      </text>
    </comment>
    <comment ref="B383" authorId="1" shapeId="0">
      <text>
        <r>
          <rPr>
            <b/>
            <sz val="9"/>
            <color indexed="81"/>
            <rFont val="Tahoma"/>
            <family val="2"/>
          </rPr>
          <t>Ivey makes a large low quality thin shelled nut with poor filling.  Not recommended for propagation.  Source: Patrick Conner</t>
        </r>
      </text>
    </comment>
    <comment ref="B385" authorId="1" shapeId="0">
      <text>
        <r>
          <rPr>
            <b/>
            <sz val="9"/>
            <color indexed="81"/>
            <rFont val="Tahoma"/>
            <family val="2"/>
          </rPr>
          <t>Seedling selection made by G. W. James from orchard near Brunswick, Chariton County, MO. Discovered in fall of 1984. Plant Patent 7419 recieved Jan. 15, 1991, assigned to James Pecan Farms, Inc. Nut: oblong with acute apex and base; round in cross section; 104 nuts/lb; kernels with very prominent, wide basal cleft. Very early nut maturity, ripening 10-15 days prior to 'Starking Hardy Giant'. Source: L.J. Grauke</t>
        </r>
      </text>
    </comment>
    <comment ref="B387" authorId="1" shapeId="0">
      <text>
        <r>
          <rPr>
            <b/>
            <sz val="9"/>
            <color indexed="81"/>
            <rFont val="Tahoma"/>
            <family val="2"/>
          </rPr>
          <t>Seedling of 'Giles' originated by Lewis Harris of Wichita, KS. Named in 1989.  Matures 10 days after Pawnee, protogynous, scab resistant, and tends to overbear.  Kernels often appear blotchhy in color. Source: Bill Reid
   10 year nut data    Average      Minimum     Maximum
    -----------------------------------------------------------------
    Nut weight (g)          6.56            4.65               7.52
    Percent Kernel        51.44          46.63             54.92</t>
        </r>
      </text>
    </comment>
    <comment ref="B389" authorId="1" shapeId="0">
      <text>
        <r>
          <rPr>
            <b/>
            <sz val="9"/>
            <color indexed="81"/>
            <rFont val="Tahoma"/>
            <family val="2"/>
          </rPr>
          <t>'Jenkins' produces a moderately large nut which has shown good all-around pest resistance. We have had trouble with trees overloading in our test, resulting in reduced nut quality. So far, we have not seen scab on this cultivar in our sprayed orchards. Auburn University introduced this selection and more information can be found on the Alabama Pecan Growers website. In 2007 we grafted over our 'Jenkins' trees because they were performing so poorly. Basically, the trees seemed to overload and have poorly filled, dry, fuzzy kernels, kind of like a bad 'Stuart'. We do not recommend planting of 'Jenkins'. Source: Patrick Conner</t>
        </r>
      </text>
    </comment>
    <comment ref="B391" authorId="1" shapeId="0">
      <text>
        <r>
          <rPr>
            <b/>
            <sz val="9"/>
            <color indexed="81"/>
            <rFont val="Tahoma"/>
            <family val="2"/>
          </rPr>
          <t>Orig. as seedling of 'San Saba Improved' growing on the J. W. Terry farm, selected in 1932 by E. E. Risien, San Saba, TX. Introd. in 1934 by Wolfe Nursery, Stephenville, TX. Named after Vice President John Garner, of Uvalde, TX. 'Onliwon' reported as pollen parent, discounted on the basis of isozymes. Nut: elliptic with obtuse assymetric apex and rounded base; shell smooth, with dark suture line at base; laterally compressed in cross section; 52 nuts/lb, 61% kernel; kernels golden in color, with dorsal grooves flared at base, dorsal ridge narrow at apex. Protandrous. Tree vigorous, overbears, often showing severe Zn deficiency in west TX. Source: L.J. Grauke</t>
        </r>
      </text>
    </comment>
    <comment ref="B393" authorId="1" shapeId="0">
      <text>
        <r>
          <rPr>
            <b/>
            <sz val="9"/>
            <color indexed="81"/>
            <rFont val="Tahoma"/>
            <family val="2"/>
          </rPr>
          <t xml:space="preserve">Native seedling discovered by Charles Stephens, Columbus, KS in 1931. Nut: oblong, with acuminate apex and base, round in cross section; 84 nuts/lb, 47% kernel; kernels with tight dorsal grooves. Protogynous. Early nut maturity. Source: L.J. Grauke
</t>
        </r>
      </text>
    </comment>
    <comment ref="B395" authorId="1" shapeId="0">
      <text>
        <r>
          <rPr>
            <b/>
            <sz val="9"/>
            <color indexed="81"/>
            <rFont val="Tahoma"/>
            <family val="2"/>
          </rPr>
          <t xml:space="preserve"> aka Stockbaur: Seedling selection made by Werner G. Keilers from yard tree growing in Travis Heights area of Austin, Texas in the early 1980's. Nut obovate to elliptic, blocky with obtuse apex and base, often with a slight point at base; prominent thick, dark stripes at apex; round in cross section; 42 nuts/lb, 60% kernel; kernels golden to light brown, with medium, slightly tapered dorsal ridge, relatively narrow dorsal grooves; slight basal cleft; deep, usually open ventral groove. Protogynous with mid-season pollen shed and early pistillate receptivity. Susceptible (rated 3 on 1-5 scale) to pecan scab [Fusicladosporium effusum (Winter) Partridge and Morgan-Jones] and somewhat susceptible (rated 2 on 1-4 scale) to veinspot (Gnomonia nerviseda Cole). Source: L.J. Grauke</t>
        </r>
      </text>
    </comment>
    <comment ref="B397" authorId="1" shapeId="0">
      <text>
        <r>
          <rPr>
            <b/>
            <sz val="9"/>
            <color indexed="81"/>
            <rFont val="Tahoma"/>
            <family val="2"/>
          </rPr>
          <t>Orig. as chance seedling in Coloma, MI selected in 1940 by the Burgess Seed &amp; Plant Co., Galesburg, MI. Introd. in 1959. Nut: oblong, with obtuse, assymetric apex and acute base; round in cross section; 102 nuts/lb, 48% kernel; kernels with shallow dorsal grooves that do not trap shell; thick shell. Very early nut maturity, occasionally ripening in southern MI. Source: L.J. Grauke</t>
        </r>
      </text>
    </comment>
    <comment ref="B399" authorId="1" shapeId="0">
      <text>
        <r>
          <rPr>
            <b/>
            <sz val="9"/>
            <color indexed="81"/>
            <rFont val="Tahoma"/>
            <family val="2"/>
          </rPr>
          <t>Kicklighter produces a small mediocre nut on a tree with a strong central leader growth habit.  It is slow to come into bearing with good disease and insect resistance.  There are no compelling reasons to grow this variety.  Source: Patrick Conner</t>
        </r>
      </text>
    </comment>
    <comment ref="B401" authorId="1" shapeId="0">
      <text>
        <r>
          <rPr>
            <b/>
            <sz val="9"/>
            <color indexed="81"/>
            <rFont val="Tahoma"/>
            <family val="2"/>
          </rPr>
          <t>Orig. by controlled cross ('Mahan' X 'Stuart') made by F. A. Mahan, Monticello Nursery Co., Monticello, FL. Selected in 1948, first propagated in 1949. Plant patent 1532, issued Dec. 4, 1956. Nut: oblong with obtuse apex and base; flattened in cross section; 30 nuts/lb, 52% kernel; kernels with extended dorsal ridge, tight dorsal grooves, deep secondary dorsal grooves, and wrinkled texture. Protogynous. Precocious. Recommended (1990) for planting only in AR. Source: L.J. Grauke</t>
        </r>
      </text>
    </comment>
    <comment ref="B403" authorId="1" shapeId="0">
      <text>
        <r>
          <rPr>
            <b/>
            <sz val="9"/>
            <color indexed="81"/>
            <rFont val="Tahoma"/>
            <family val="2"/>
          </rPr>
          <t>Martzahn originated in the area of Burlington, Iowa in 1925.  It is protogynous, scab resistant, makes 135 nuts per pound with 47% kernel.  Shucksplit is 19 days before Colby.  Nut quality is poor.  This variety was erroneosly distributed by Nebraska as Witte for several years after it was misidentified in their planting.  Source: G. Wesley Rice</t>
        </r>
      </text>
    </comment>
    <comment ref="B405" authorId="1" shapeId="0">
      <text>
        <r>
          <rPr>
            <b/>
            <sz val="9"/>
            <color indexed="81"/>
            <rFont val="Tahoma"/>
            <family val="2"/>
          </rPr>
          <t>Seedling selection grown from open-pollinated 'Moore' seedstock planted in 1961 by Gilbert McDowell, Nevada, MO. Seedling began to bear in 1972, was first propagated in 1974, and received Plant Patent 5,911 March 24, 1987. Nut: oblong elliptic with acute apex and obtuse base; 55 nuts/lb, 55-60% kernel. Leaves are larger and lighter green in color than 'Stark Hardy Paper Shell'. Late nut maturity (November 1 at Nevada, MO). Source: L.J. Grauke</t>
        </r>
      </text>
    </comment>
    <comment ref="B407" authorId="1" shapeId="0">
      <text>
        <r>
          <rPr>
            <b/>
            <sz val="9"/>
            <color indexed="81"/>
            <rFont val="Tahoma"/>
            <family val="2"/>
          </rPr>
          <t>Seedling selection made by F. H. Lewis and I. P. Delmas from Bayou LaBatre, AL. Nut planted about 1887. First propagated by Lewis and Delmas about 1900. Introduced by Stone Nursery as Mobile in 1904. Nut: oblong with right angled apex and obtuse base; round in cross section; shell surface with ridges; 53 nuts/lb, 43% kernel; kernels wrinkled, with very broad, shallow dorsal grooves, and a prominent basal cleft. Protandrous, with mid-season pollen shed and pistillate receptivity. Resistant to scab. Produces a high percentage of very poor quality nuts early in the life of the tree. Considerable numbers of old trees remain in GA and SC. Considered one of the worst of all pecan cultivars. Source: L.J. Grauke</t>
        </r>
      </text>
    </comment>
    <comment ref="B409" authorId="1" shapeId="0">
      <text>
        <r>
          <rPr>
            <b/>
            <sz val="9"/>
            <color indexed="81"/>
            <rFont val="Tahoma"/>
            <family val="2"/>
          </rPr>
          <t>A large nut with severe alternate bearing and few redeeming characteristics.  Source: Patrick Conner</t>
        </r>
      </text>
    </comment>
    <comment ref="B411" authorId="1" shapeId="0">
      <text>
        <r>
          <rPr>
            <b/>
            <sz val="9"/>
            <color indexed="81"/>
            <rFont val="Tahoma"/>
            <family val="2"/>
          </rPr>
          <t>Origin: Native pecan tree found in the Wabash River floodplain near Vincennes, IN. Named in 1913. Matures 3 days before Pawnee, protogynous, scab susceptible, shy nut production.  Source: Bill Reid
10 yr. nut data
                                 Average      Minimum     Maximum
     Nut weight (g)          5.33            4.27               6.20 
    Percent Kernel        44.68          42.04             48.05</t>
        </r>
      </text>
    </comment>
    <comment ref="B413" authorId="1" shapeId="0">
      <text>
        <r>
          <rPr>
            <b/>
            <sz val="9"/>
            <color indexed="81"/>
            <rFont val="Tahoma"/>
            <family val="2"/>
          </rPr>
          <t>Native selection from the Leon River near Gustine, Comanche County, TX, discovered by J. A. Evans in the early 1930's. Nut: oval elliptic with acute apex and base; 86 nuts/lb, 57% kernel; kernels with very shallow dorsal grooves. Protogynous. Susceptible to scab. Consistent in production. Unusual in having d allele for malate dehydrogenase, as does its progeny 'Sullivan'. Source: L.J. Grauke</t>
        </r>
      </text>
    </comment>
    <comment ref="B415" authorId="1" shapeId="0">
      <text>
        <r>
          <rPr>
            <b/>
            <sz val="9"/>
            <color indexed="81"/>
            <rFont val="Tahoma"/>
            <family val="2"/>
          </rPr>
          <t>Origin in Oklahoma, tested as #512 with 90 nuts per pound and 50% kernel.  Very high nut quality and decent tree quality.  Has potential breeding value.  Source: G. Wesley Rice</t>
        </r>
      </text>
    </comment>
    <comment ref="B417" authorId="1" shapeId="0">
      <text>
        <r>
          <rPr>
            <b/>
            <sz val="9"/>
            <color indexed="81"/>
            <rFont val="Tahoma"/>
            <family val="2"/>
          </rPr>
          <t>Orig. as chance seedling grown from MS nut in Toledo, Newton County, TX, by R. L. Odom. Discovered about 1920. Introd. in 1923. Nut: oblong elliptic with obtuse assymetric apex and rounded base; round in cross section; shell smooth, with few dark markings; 43 nuts/lb, 56% kernel; kernels cream to golden in color, with wide dorsal grooves and a deep, wide basal cleft; unusual in having an "inner shell" formed by packing material, as in "Woodard". Female parent of 'Shoshoni'. Pollen parent of 'Cheyenne'. Susceptible to scab. Source: L.J. Grauke</t>
        </r>
      </text>
    </comment>
    <comment ref="B419" authorId="1" shapeId="0">
      <text>
        <r>
          <rPr>
            <b/>
            <sz val="9"/>
            <color indexed="81"/>
            <rFont val="Tahoma"/>
            <family val="2"/>
          </rPr>
          <t>This has never been a prominent cultivar, although it is better than several of the older cultivars. Nut size and kernel quality resemble those of 'Stuart'. Pistil receptivity is extremely late; it would need to be planted with a late pollen shedder. Its major redeeming characteristic is low spreading shape and interior bearing characteristic that should adapt it well to a pruning program. Yields have been good after modern cultural practices were started. It was among the top four to five yielders at age 55 through 65. OK for an old cultivar, but its time has come and past. Source: Patrick Conner</t>
        </r>
      </text>
    </comment>
    <comment ref="B421" authorId="1" shapeId="0">
      <text>
        <r>
          <rPr>
            <b/>
            <sz val="9"/>
            <color indexed="81"/>
            <rFont val="Tahoma"/>
            <family val="2"/>
          </rPr>
          <t>Oklahoma seedling, aka Moser,trialed as #642.  Moser is protogynous, moderately precocious, with moderate scab resistance.  Nuts per pound runs 70 with 52% kernel and  mature 8 days before Stuart with reasonably high quality.  This pecan makes an elongated nut with straw colored kernels.  Tree is cold tolerant but relatively late nut maturity suggest it is best grown in regions with compatible climate. Source: G. Wesley Rice</t>
        </r>
      </text>
    </comment>
    <comment ref="B423" authorId="1" shapeId="0">
      <text>
        <r>
          <rPr>
            <b/>
            <sz val="9"/>
            <color indexed="81"/>
            <rFont val="Tahoma"/>
            <family val="2"/>
          </rPr>
          <t xml:space="preserve"> 'Onliwon' (pronounced Only One) is a 'San Saba' seedling, selected by E. E. Risien from his orchard in San Saba, Texas. It was first advertised the 1916 catalog of Risien's West Texas Pecan Nursery. Nuts are oval elliptic with acute apex and rounded base; round in cross section; about 64 nuts/lb, 60% kernel. Kernels cream to golden in color, with medium to narrow dorsal grooves and a very distinctive dorsal ridge that is reduced from the middle to the apex (sometimes called "broken back"). Protandrous bloom pattern. Source: L.J. Grauke
</t>
        </r>
      </text>
    </comment>
    <comment ref="B425" authorId="1" shapeId="0">
      <text>
        <r>
          <rPr>
            <b/>
            <sz val="9"/>
            <color indexed="81"/>
            <rFont val="Tahoma"/>
            <family val="2"/>
          </rPr>
          <t>Seedling selection from nuts obtained in New Orleans by W. B. Schmidt and planted in 1875 at Ocean Springs, Jackson County, MS. First propagated by C. E. Pabst in 1890, and named in his honor in 1893 by B. M. Young of Morgan City, LA. Nut: Oblong to oblong elliptic, with obtuse apex and obtuse to rounded base; round in cross section; 59 nuts/lb, 47% kernel; kernels golden to light brown, with wide, shallow dorsal grooves, pronounced secondary dorsal grooves, and a prominent basal cleft. Shells are thick, with good sutures that protect nuts after drop, . Protandrous, with mid-season pollen shed and late pistillate receptivity. Very susceptible to scab. Trees are vigorous and attain exceptional height with maturity. Once one of the top four varieties propagated.  Source: L.J. Grauke</t>
        </r>
      </text>
    </comment>
    <comment ref="B427" authorId="1" shapeId="0">
      <text>
        <r>
          <rPr>
            <b/>
            <sz val="9"/>
            <color indexed="81"/>
            <rFont val="Tahoma"/>
            <family val="2"/>
          </rPr>
          <t>Orig. in Rogers County, OK, as a result of a survey of native trees in northeast OK. Discovered 1952. Introd. in 1954 by the Dept. of Hort., Oklahoma A&amp;M College, Stillwater. Nut: oblong with obtuse apex and rounded, apiculate base; round in cross section; 115 nuts/lb, 69% kernel; narrow dorsal grooves and tight basal cleft. Produces well, bears biennially. Resistant to scab. Source: L.J. Grauke</t>
        </r>
      </text>
    </comment>
    <comment ref="B429" authorId="1" shapeId="0">
      <text>
        <r>
          <rPr>
            <b/>
            <sz val="9"/>
            <color indexed="81"/>
            <rFont val="Tahoma"/>
            <family val="2"/>
          </rPr>
          <t>Pioneer was a seedling found in Baldwin county Alabama on the Marshall Underwood farm and released in 1955.  It was widely planted on the gulf coast in the 1970's to 1990's.  It is not precocious and produces mediocre amounts of low quality pecans.  As with many older varieties, it is of historic interest only.  Source: Bill Goff</t>
        </r>
      </text>
    </comment>
    <comment ref="B431" authorId="1" shapeId="0">
      <text>
        <r>
          <rPr>
            <b/>
            <sz val="9"/>
            <color indexed="81"/>
            <rFont val="Tahoma"/>
            <family val="2"/>
          </rPr>
          <t>Originated as seedling planted by Robert Podsednik in Arlington, TX, in 1968. One of many seedlings grown from mixed seed of 'Success', 'Mahan', 'Burkett' and 'Stuart'. Introduced by Womack's Nursery, DeLeon, TX in 1982. Nut: elliptic with a truncate apex and rounded base; round in cross section; 22 nuts/lb, 53% kernel; kernels light brown in color, with broad dorsal grooves, prominent secondary dorsal grooves, a deep basal cleft and dark venation in the integument. Protogynous bloom pattern. Late to break buds in spring, holds leaves late in fall. Very large leaflets. Propagated primarily as a novelty for its large nut size. Source: L.J. Grauke</t>
        </r>
      </text>
    </comment>
    <comment ref="B433" authorId="1" shapeId="0">
      <text>
        <r>
          <rPr>
            <b/>
            <sz val="9"/>
            <color indexed="81"/>
            <rFont val="Tahoma"/>
            <family val="2"/>
          </rPr>
          <t>Origin as a seedling from Pointe Coupee parish, Louisiana with 60 nuts per pound and 52% kernel.  It is Protogynous, moderately precocious, moderately scab resistant, and with nut maturity similar to Stuart.  Nut quality is moderate to good.  Scab resistance is not adequate for high humidity climates.  Maturity date suggests it won't mature nuts in northern climates.  Source: G. Wesley Rice</t>
        </r>
      </text>
    </comment>
    <comment ref="B435" authorId="1" shapeId="0">
      <text>
        <r>
          <rPr>
            <b/>
            <sz val="9"/>
            <color indexed="81"/>
            <rFont val="Tahoma"/>
            <family val="2"/>
          </rPr>
          <t>A seedling of Major from Gentryville, IN in 1983.  Pounds is protandrous, not precocious, good scab resistance, 79 nuts per pound with 47% kernel.  Pounds was grown as a seedling under a Major tree by Leon Pounds then transplanted to Jerry Lehman's orchard.  A limited amount of scionwood is available from Wes Rice.  Source: G. Wesley Rice</t>
        </r>
      </text>
    </comment>
    <comment ref="B437" authorId="1" shapeId="0">
      <text>
        <r>
          <rPr>
            <b/>
            <sz val="9"/>
            <color indexed="81"/>
            <rFont val="Tahoma"/>
            <family val="2"/>
          </rPr>
          <t>Seedling selection of unknown parentage discovered in the 1950's by J. W. Price on his property in North Central Nash County, NC. Plant Patent 7228 issued May 15, 1990. Nut: oblong elliptic with obtuse apex and base; assymetric; 44 nuts/lb, 55% kernel; kernels cream to golden in color. Resistant to scab. Source: L.J. Grauke</t>
        </r>
      </text>
    </comment>
    <comment ref="B439" authorId="1" shapeId="0">
      <text>
        <r>
          <rPr>
            <b/>
            <sz val="9"/>
            <color indexed="81"/>
            <rFont val="Tahoma"/>
            <family val="2"/>
          </rPr>
          <t>Grown from 'Moreland' seed planted about 1977 by R. D. O'Barr, LSU Pecan Research-Extension Station, Shreveport, LA. Selected for attractive nut appearance and scab resistance in early observations. Nut: oblong with acuminate apex and obtuse base; flattened in cross section (shell appears "pinched" in middle); shell smooth, with few markings except for black stripes at apex; 56 nuts/lb, 55% kernel; kernels with medium wide dorsal grooves; dorsal ridge thin and straight from fork at basal cleft to point at apex (arrow-like). Under observation. Not currently recommended.  Source: L.J. Grauke</t>
        </r>
      </text>
    </comment>
    <comment ref="B441" authorId="1" shapeId="0">
      <text>
        <r>
          <rPr>
            <b/>
            <sz val="9"/>
            <color indexed="81"/>
            <rFont val="Tahoma"/>
            <family val="2"/>
          </rPr>
          <t>Origin Upton, Iowa1930 with 113 nuts per pound and 54% kernel.  Tree is scab susceptible with poor nut cracking qualities.  Matures 6 days before Colby.  Source: G. Wesley Rice</t>
        </r>
      </text>
    </comment>
    <comment ref="B443" authorId="1" shapeId="0">
      <text>
        <r>
          <rPr>
            <b/>
            <sz val="9"/>
            <color indexed="81"/>
            <rFont val="Tahoma"/>
            <family val="2"/>
          </rPr>
          <t>Orig. in San Saba, TX, as open-pollinated seedling of unknown parentage, by Guy Risien. Propagated at USDA Pecan Field Sta., Brownwood, TX, in 1938. Nut: ovate elliptic, with acute apex and base; round in cross section; 80 nuts/lb; kernels with wide, shallow dorsal grooves. Protandrous. Tree open, weeping habit. Very susceptible to scab. Pollen parent of 'Tejas'.  Source: L.J. Grauke</t>
        </r>
      </text>
    </comment>
    <comment ref="B445" authorId="1" shapeId="0">
      <text>
        <r>
          <rPr>
            <b/>
            <sz val="9"/>
            <color indexed="81"/>
            <rFont val="Tahoma"/>
            <family val="2"/>
          </rPr>
          <t>'Riverside' is a seedling selection from Big Valley, Mills County, Texas, that grew near the confluence of Pecan Bayou and the Colorado River. It is thought to have originated from the rootstock of a grafted tree on which the scion died. The rootstock may be a product of E. E. Risien's early rootstock development program. Our SSR analysis indicates that it is probably a cross between 'Longfellow' and either 'San Saba' or 'Family Use', all of which are Risien's selections. 'Riverside' is commonly used as a rootstock for the western pecan growing region, due to demonstrated salt tolerance (see Miyamoto, S., G. Gobran and K. Piela. 1985. Salt effects on growth and ion uptake of three pecan rootstock cultivars. Agron. J. 77:383-388.). Although it also has the reputation of having strong taproots, 'Riverside' seedlings form good lateral roots under some soil conditions. Nut germination is limited by poor quality and can be a problem, since 'Riverside' trees often overbear.  Source: L.J. Grauke</t>
        </r>
      </text>
    </comment>
    <comment ref="B447" authorId="1" shapeId="0">
      <text>
        <r>
          <rPr>
            <b/>
            <sz val="9"/>
            <color indexed="81"/>
            <rFont val="Tahoma"/>
            <family val="2"/>
          </rPr>
          <t>Robinson' is a classic example of a cultivar that produces well-filled nuts as a young tree, but begins to alternate as a mature tree with a resulting decline in quality. In addition this cultivar has the latest maturity of any cultivar in this orchard. This cultivar is not recommended. Source: Patrick Conner</t>
        </r>
      </text>
    </comment>
    <comment ref="B449" authorId="1" shapeId="0">
      <text>
        <r>
          <rPr>
            <b/>
            <sz val="9"/>
            <color indexed="81"/>
            <rFont val="Tahoma"/>
            <family val="2"/>
          </rPr>
          <t>Size variable, large to very large, 40 to 55 nuts per pound, selected samples running as large as 25 per pound; form oblong or cylindrical oval, tapering gradually to the wedge-shaped apex; color grayish, often heavily splashed and spattered with purplish black over most of the surface; shell thick, hard; partitions thick; cracking quality poor; kernel often shrunken or entirely "false;" color bright, texture rather coarse and dry; flavor fair, quality good when plump and well filled, but usually quite indifferent. The Rome tree is an erect, fairly strong grower, with rather stout bluish green young wood. It occasionally bears large crops, but is erratic in this respect, and at most points where it has been tested a large proportion of the kernels are defective. Aside from the fact that a portion of the crop is of extraordinary size, there is little to commend it to the planter.  Source: L.J. Grauke</t>
        </r>
      </text>
    </comment>
    <comment ref="B451" authorId="1" shapeId="0">
      <text>
        <r>
          <rPr>
            <b/>
            <sz val="9"/>
            <color indexed="81"/>
            <rFont val="Tahoma"/>
            <family val="2"/>
          </rPr>
          <t>Orig. as open-pollinated seedling of 'Schley' in Riverside, CA, by Robert A. Harris, Arlington, CA. Introd. in 1949. Plant patent 833, issued Apr. 26, 1949, assigned to Lawrence Sherwood, Sherwood Specialty Nursery, Fullerton, CA. Nut: oblong, slightly obovate, with acute apex and obtuse, assymetric base; round in cross section; 60 nuts/lb; shell dense but thin, well-sealed; cracks easily; kernel smooth, oily, fills well, keeps well without becoming rancid. Precocious and prolific. Ripens early. Source: L.J. Grauke</t>
        </r>
      </text>
    </comment>
    <comment ref="B453" authorId="1" shapeId="0">
      <text>
        <r>
          <rPr>
            <b/>
            <sz val="9"/>
            <color indexed="81"/>
            <rFont val="Tahoma"/>
            <family val="2"/>
          </rPr>
          <t>Seedling selection grown from seed of 'San Saba' planted by E. E. Risien, in his orchard on the San Saba River, San Saba County, TX. Introduced 1912. Nut: oblong elliptic with acute apex and obtuse base; assymetric; prominent dark stripes on shell apex; round in cross section; 61 nuts/lb, 59% kernel; kernels golden to light brown in color, with dorsal ridge pinched at apex and flared at base above a prominent basal cleft. Protandrous with early pollen shed and mid-season pistillate receptivity. Susceptible to scab. Source: L.J. Grauke</t>
        </r>
      </text>
    </comment>
    <comment ref="B455" authorId="1" shapeId="0">
      <text>
        <r>
          <rPr>
            <b/>
            <sz val="9"/>
            <color indexed="81"/>
            <rFont val="Tahoma"/>
            <family val="2"/>
          </rPr>
          <t>Originate from a purported cross of Schley X Harris by Bill Underwood in Baldwin County AL.</t>
        </r>
      </text>
    </comment>
    <comment ref="B457" authorId="1" shapeId="0">
      <text>
        <r>
          <rPr>
            <b/>
            <sz val="9"/>
            <color indexed="81"/>
            <rFont val="Tahoma"/>
            <family val="2"/>
          </rPr>
          <t>Orig. as open-pollinated seedling of 'Altman' in Riverside, CA, by Robert A. Harris. Introd. in 1943. Plant patent 510, issued Apr. 28, 1942, assigned to Lawrence Sherwood, Sherwood Specialty Nursery, Fullerton, CA. Nut: obovate, with obtuse apex and base; laterally compressed in cross section; 46 nuts/lb; shell thin, fills well; kernels with deep, tight dorsal grooves and deep secondary grooves. Tree: vigorous and pendulous growth; hardy; wide climatic adaptability. Precocious and productive. Ripens early in Riverside CA.  Source: L.J. Grauke</t>
        </r>
      </text>
    </comment>
    <comment ref="B459" authorId="1" shapeId="0">
      <text>
        <r>
          <rPr>
            <b/>
            <sz val="9"/>
            <color indexed="81"/>
            <rFont val="Tahoma"/>
            <family val="2"/>
          </rPr>
          <t>Orig. as chance seedling in Waukeenah, FL. Selected in 1905. Introd. in 1923. Nut: oblong with long acuminate apex and acute base; often assymetric; round in cross section; 60 nuts/lb, 53% kernel; kernels with narrow dorsal ridge, wide dorsal grooves, deep basal cleft. Protogynous. Bears regularly. Susceptible to vein spot in Brownwood, TX. Recommended (1990) for planting in AR. Source: L.J. Grauke</t>
        </r>
      </text>
    </comment>
    <comment ref="B461" authorId="1" shapeId="0">
      <text>
        <r>
          <rPr>
            <b/>
            <sz val="9"/>
            <color indexed="81"/>
            <rFont val="Tahoma"/>
            <family val="2"/>
          </rPr>
          <t>Origin in Chilicothie, Missouri, protandrous, 101 nuts per pound with 44% kernel.  Maturity is 7 days before Colby.  Not a compelling variety due to low kernel percentage.  Source: G. Wesley Rice</t>
        </r>
      </text>
    </comment>
    <comment ref="B463" authorId="1" shapeId="0">
      <text>
        <r>
          <rPr>
            <b/>
            <sz val="9"/>
            <color indexed="81"/>
            <rFont val="Tahoma"/>
            <family val="2"/>
          </rPr>
          <t>Silverback is a pecan variety sold by Stark Nursery as Southern Giant.  It is described as 31 nuts per pound but has relatively thick shell yielding about 50% kernel.  It is claimed to be adapted to zones 6 to 9 with some lower zone 5 locations also viable.  Information I was able to dig up suggests it originated in Oklahoma.  Source: Darrel Jones notes</t>
        </r>
      </text>
    </comment>
    <comment ref="B465" authorId="1" shapeId="0">
      <text>
        <r>
          <rPr>
            <b/>
            <sz val="9"/>
            <color indexed="81"/>
            <rFont val="Tahoma"/>
            <family val="2"/>
          </rPr>
          <t>Orig. by controlled cross ('Schley' X 'Halbert') made in Mason, TX by Frank J Willmann. Seed planted in 1914, along with sibling 'Halsly'. Introd. in 1924. Nut: resembles 'Schley', shell thin, shells easily; 60 nuts/lb, 59% kernel. Tree semi-dwarf. Precocious, very prolific. Initiates growth early in spring, susceptible to late spring frost. Source: L.J. Grauke</t>
        </r>
      </text>
    </comment>
    <comment ref="B467" authorId="1" shapeId="0">
      <text>
        <r>
          <rPr>
            <b/>
            <sz val="9"/>
            <color indexed="81"/>
            <rFont val="Tahoma"/>
            <family val="2"/>
          </rPr>
          <t>Origin in the Burlington, Iowa area with 154 nuts per pound and 41% kernel.  Shuck split is 17 days before Colby.  Early but otherwise a mediocre variety. Source: G. Wesley Rice</t>
        </r>
      </text>
    </comment>
    <comment ref="B469" authorId="1" shapeId="0">
      <text>
        <r>
          <rPr>
            <b/>
            <sz val="9"/>
            <color indexed="81"/>
            <rFont val="Tahoma"/>
            <family val="2"/>
          </rPr>
          <t>Origin in Pleasant Creek, Iowa with 127 nuts per pound and 50% kernel.   It is protandrous with good scab resistance and medium to good nut quality.  Maturity is 17 days before Colby.  This is an early maturing cold hard variety.  Size and nut quality are significant concerns.  Source: G. Wesley Rice</t>
        </r>
      </text>
    </comment>
    <comment ref="B471" authorId="1" shapeId="0">
      <text>
        <r>
          <rPr>
            <b/>
            <sz val="9"/>
            <color indexed="81"/>
            <rFont val="Tahoma"/>
            <family val="2"/>
          </rPr>
          <t>Seedling selection made by E. E. Risien, San Saba, San Saba County, TX. Once thought to be a progeny of 'San Saba', but mdh-1 genotype is inconsistent (aa for San Saba, bb for Squirrel's Delight). Named for squirrel predation that accompanies the cultivar's early nut ripening. Nut: oval elliptic with obtuse apex and obtuse to rounded base; laterally compressed in cross section; 47 nuts/lb, 55% kernel; kernels golden, with deep dorsal grooves, well developed secondary dorsal grooves and a deep ventral groove. Susceptible to scab. Sometimes called 'Squirrel' in OK, where there is still significant acreage. Pollen parent of Byrd released by UGA.  Recommended (1990) for planting in OK. Source: L.J. Grauke</t>
        </r>
      </text>
    </comment>
    <comment ref="B473" authorId="1" shapeId="0">
      <text>
        <r>
          <rPr>
            <b/>
            <sz val="9"/>
            <color indexed="81"/>
            <rFont val="Tahoma"/>
            <family val="2"/>
          </rPr>
          <t>Orig. as chance seedling in Calhoun County, IL by W. T. Osterman, Nebo, IL. Discovered in 1959. Introd. in 1970. Plant patent 3158 issued May 9, 1972; assigned to Stark Bros. Nurseries &amp; Orchards Co., Louisiana, MO. Nut: oval elliptic with acute apex and rounded base; nuts often assymetric; round in cross section; shell with ridges; kernels with flared dorsal grooves, deep secondary dorsal grooves. Ripens mid Oct in west central IL. Tree large, vigorous, hardy to -18F, productive.  Source: L.J. Grauke</t>
        </r>
      </text>
    </comment>
    <comment ref="B475" authorId="1" shapeId="0">
      <text>
        <r>
          <rPr>
            <b/>
            <sz val="9"/>
            <color indexed="81"/>
            <rFont val="Tahoma"/>
            <family val="2"/>
          </rPr>
          <t>A small, early-maturing, mediocre-quality nut. Fortunately, it was never widely distributed saving growers the effort of cutting it down. Source: Patrick Conner</t>
        </r>
      </text>
    </comment>
    <comment ref="B477" authorId="1" shapeId="0">
      <text>
        <r>
          <rPr>
            <b/>
            <sz val="9"/>
            <color indexed="81"/>
            <rFont val="Tahoma"/>
            <family val="2"/>
          </rPr>
          <t>Originated in Ocean Springs, MS, by Charles Forkert. Apparently a chance seedling discovered in 1930 in a variety trial, when one tree of six sent to the USDA Pecan Laboratory as 'Desirable' by the nurseryman, T. Bechtel, proved to be different. Nut: oblong, with obtuse apex and obtuse to rounded base; round in cross section; kernels with wide, flared dorsal grooves and deep secondary dorsal grooves. Protogynous (while 'Desirable' is protandrous). Moderately susceptible to scab. Resistant to bunch disease. The tree is vigorous and erect with bark and foliage darker than 'Desirable' and better  fall foliage retention than 'Desirable'.  Source: L.J. Grauke</t>
        </r>
      </text>
    </comment>
    <comment ref="B479" authorId="1" shapeId="0">
      <text>
        <r>
          <rPr>
            <b/>
            <sz val="9"/>
            <color indexed="81"/>
            <rFont val="Tahoma"/>
            <family val="2"/>
          </rPr>
          <t>Sent by mistake from R. Frotscher to nurseryman W. Nelson in about 1885, in a shipment of 'Frotscher' wood. Distributed by Nelson along with orders for 'Frotscher'. Originally called several names referring to mixup: 'Fake Frotscher', 'False Frotscher', 'Frotscher #2', 'Spurious Frotscher', 'Duplicate Frotscher'. Named 'Teche' by National Nut Growers to clarify the problem and to note the origin of the tree from Bayou Teche, LA. In 1990, there were still over 1,000 acres of this cultivar in GA. Nut: elliptic to oblong, with acute apex and base; few stripes; 65 nuts/lb, 45% kernel; kernels light brown in color, with very prominent apex and deep basal cleft. Trees have twisted pattern of growth in trunks and major limbs that keep the tree small, compared to 'Frotscher'. Susceptible to scab, vein spot, downy spot, and yellow aphids. Late to mature nuts. Source: L.J. Grauke</t>
        </r>
      </text>
    </comment>
    <comment ref="B481" authorId="1" shapeId="0">
      <text>
        <r>
          <rPr>
            <b/>
            <sz val="9"/>
            <color indexed="81"/>
            <rFont val="Tahoma"/>
            <family val="2"/>
          </rPr>
          <t>Seedling selection made by E. E. Risien from his orchard of 'San Saba' seedlings. Nuts were planted in 1895 and buds from promising seedlings were budded into the tops of mature trees in 1897. One such bud bore fruit in 1898. Named Sovereign in 1899. Risien changed the name to 'Texas Prolific' in 1900, and most trees of the cultivar are now called by that name. Nut: oblong elliptic with right angled apex and obtuse base; rough shell; 51 nuts/lb, 51% kernel; kernels golden in color, with deep dorsal grooves, secondary grooves, ventral groove and basal cleft. Protandrous, with early pollen shed and mid-season receptivity. Mature trees have shaggy bark. Susceptible to stem phylloxera. Source: L.J. Grauke</t>
        </r>
      </text>
    </comment>
    <comment ref="B483" authorId="1" shapeId="0">
      <text>
        <r>
          <rPr>
            <b/>
            <sz val="9"/>
            <color indexed="81"/>
            <rFont val="Tahoma"/>
            <family val="2"/>
          </rPr>
          <t>Open pollinated seedling selection of 'Mahan' made by Nelson H. Hander, Tex-Han Nursery, Belton, Texas. Introduced commercially about 1946. In 1983, Nelson Hander told Tommy Thompson the story of the origin of 'Texhan': When Nelson was young, one of his friends had a nut display case full of pecan nut samples. Nelson liked the idea and sent 25 cents to Monticello Nursery in Florida to buy some 'Mahan' nuts. He received 6 nuts, but only 3 would fit in his display, so he planted the other three. One nut germinated in the middle of a field and survived the second year. Nelson cut the main shoot as a graft stick and grafted it into a tree by the river. His father told him later that this tree had to be removed. Nelson grafted the wood into another tree near Belton that was still standing in 1983. Nuts: 51 nuts per lb, 56 % kernel; oblong elliptic with acute apex and base, round in cross section. Protogynous with early receptivity and mid season pollen shed. Fairly resistant to scab, but susceptible to veinspot. Source: L.J. Grauke</t>
        </r>
      </text>
    </comment>
    <comment ref="B485" authorId="1" shapeId="0">
      <text>
        <r>
          <rPr>
            <b/>
            <sz val="9"/>
            <color indexed="81"/>
            <rFont val="Tahoma"/>
            <family val="2"/>
          </rPr>
          <t>Originated in Sumner, MO with 152 nuts per pound and 55% kernel.  Protandrous with moderate scab resistance and shuck split 2 days after Colby.  This is a relativley small late maturing nut.  Source: G. Wesley Rice</t>
        </r>
      </text>
    </comment>
    <comment ref="B487" authorId="1" shapeId="0">
      <text>
        <r>
          <rPr>
            <b/>
            <sz val="9"/>
            <color indexed="81"/>
            <rFont val="Tahoma"/>
            <family val="2"/>
          </rPr>
          <t xml:space="preserve"> Heavy bearing, very small-fruited Carya illinoinensis cultivar selected as waterfowl mast source and used as preferred seedstock and as grafted seedlings in wetland restoration. Origin: Native pecan selected in 1994 by Kenneth Dalrymple, Missouri Department of Conservation, from upland site on edge of flood plain in Lincoln County, Mo near confluence of Cuivre and Mississippi Rivers. First propagated in 1997 by Wayne Lovelace, Forrest Keeling Nursery, on behalf of Missouri Department of Conservation. Original tree died from effects of man-made pond built at base of tree. Nut: oblong elliptic with prominent acute apex and obtuse base; round in cross section; 342 nuts/lb, 42% kernel; kernels cream to golden, with wide, shallow dorsal grooves and deep, tight basal cleft; often shelling out as full halves. Shell about 1 mm thick. Precocious, bearing nuts from grafts in about 3 years. Leaflets are narrower and foliage on tree is held later in the autumn than typical local natives. Source: L.J. Grauke</t>
        </r>
      </text>
    </comment>
    <comment ref="B489" authorId="1" shapeId="0">
      <text>
        <r>
          <rPr>
            <b/>
            <sz val="9"/>
            <color indexed="81"/>
            <rFont val="Tahoma"/>
            <family val="2"/>
          </rPr>
          <t>'Tobacco Barn' is a seedling from Waycross GA that produces a nice quality medium sized well filled nut similar to 'Sioux' but not as bright.  It shells easily into complete halves.  Maturity is after Desirable.  Bud break is early which limits planting range to southern areas near the coast.   This variety is very susceptible to black pecan aphis. The combination of medium nut size with relatively late maturity, early bud break, and aphid susceptibility limit potential for this variety. Source: Patrick Conner</t>
        </r>
      </text>
    </comment>
    <comment ref="B491" authorId="1" shapeId="0">
      <text>
        <r>
          <rPr>
            <b/>
            <sz val="9"/>
            <color indexed="81"/>
            <rFont val="Tahoma"/>
            <family val="2"/>
          </rPr>
          <t>Orig. by controlled cross ('Stuart' X 'Schley') made by William R Tucker, Dawsonville, Dawson County, GA. Cross made in 1940, selected in 1956. Plant patent 2156, issued July 17, 1962. Nut: elliptic, with obtuse apex and obtuse to rounded base; round in cross section; shell ridged, striped as in 'Stuart'; shape similar to 'Stuart', but more pointed at apex; 44 nuts/lb, well filled; kernels with wide, flared dorsal grooves and a deep, very wide basal cleft. Heavy production, ripens late, last half of Nov., or 15 days after 'Stuart'. Dense foliage, resistant to scab. Source: L.J. Grauke</t>
        </r>
      </text>
    </comment>
    <comment ref="B493" authorId="1" shapeId="0">
      <text>
        <r>
          <rPr>
            <b/>
            <sz val="9"/>
            <color indexed="81"/>
            <rFont val="Tahoma"/>
            <family val="2"/>
          </rPr>
          <t>Seedling grown from open pollinated nut of 'Elliott', planted in 1983 by L. J. Grauke and included as an ungrafted seedling control (Block 2, tree 8) in the Rootstock Research Orchard at LSU Pecan Research-Extension Station, Shreveport, LA. The seedling bore nuts first in 1992. Nuts ovate, with obtuse apex and base, round in cross section; 64 nuts per pound, 57.8 % kernel; with wide, shallow dorsal grooves. Source: L.J. Grauke</t>
        </r>
      </text>
    </comment>
    <comment ref="B495" authorId="1" shapeId="0">
      <text>
        <r>
          <rPr>
            <b/>
            <sz val="9"/>
            <color indexed="81"/>
            <rFont val="Tahoma"/>
            <family val="2"/>
          </rPr>
          <t xml:space="preserve"> Seedling selection from Phoenix, Ariz., made by Virgil Cripe in 1968 and used as a proprietary rootstock by Linwood Nurseries, Turlock, Calif., for planting in Southwestern U.S. orchards. The name reflects the number 1 selection made by Virgil Cripe (VC) in 1968. Nuts are large but relatively thick shelled and with a very thick middle septum, resulting in low kernel percentage. Nut: oblong with acute apex and asymmetrical, somewhat acute base; flattened in cross section; 48 nuts/lb., 48% kernel; kernels golden, with medium, straight dorsal ridge, relatively deep but open dorsal grooves; basal cleft usually shallow; ventral surface of kernel often cupped, with broad ventral groove. Protandrous with early pollen shed and mid-season pistillate receptivity. Extremely susceptible (rated 5 on 1-5 scale, 5 = most susceptible) to pecan scab [Fusicladosporium effusum (Winter) Partridge and Morgan-Jones]. Nuts germinate well and seedlings are uniform and vigorous, with excellent lateral root formation. Source: L.J. Grauke</t>
        </r>
      </text>
    </comment>
    <comment ref="B497" authorId="1" shapeId="0">
      <text>
        <r>
          <rPr>
            <b/>
            <sz val="9"/>
            <color indexed="81"/>
            <rFont val="Tahoma"/>
            <family val="2"/>
          </rPr>
          <t xml:space="preserve">Origin: Seedling of improved cultivar found in Golden City, MO.  Tree is protandrous, scab resistant, and nuts mature 4 days after Pawnee.  Source: Bill Reid
Nut data 2013-2016
                                 Average      Minimum     Maximum
    Nut weight (g)          8.08            7.39               8.96
    Percent Kernel        56.91          54.46             60.48
</t>
        </r>
      </text>
    </comment>
    <comment ref="B499" authorId="1" shapeId="0">
      <text>
        <r>
          <rPr>
            <b/>
            <sz val="9"/>
            <color indexed="81"/>
            <rFont val="Tahoma"/>
            <family val="2"/>
          </rPr>
          <t>'Watson' was brought to my attention by a Georgia grower and was grafted into my cultivar trial in 2004. At first blush, the 'Watson' nut appears very similar to 'Oconee'. It is a large nut with a thin shell. The kernel is bright and attractive when fully filled. Occasionally some kernels have had spots that don't fill. Harvest is midseason, similar to 'Desirable'. This cultivar is protogynous (Type II) with early receptivity and mid to late pollen shed. It would be pollinated by 'Desirable', 'Pawnee', 'Mandan', and 'Amling'. The original tree is quite large and exists in a drive area with little competition. The original tree is reported to alternate with yields of 500 lbs., 75 lbs., and 365 lbs. in 2000, 2001, and 2002. We have already seen this alternation in our planting. The trees are vigorous growers and precocious. Cluster size is often large with 3-4 nuts per cluster, which is a lot when you have a nut this large. I believe this cultivar could only be grown with crop thinning. Scab resistance was rated as good until 2013 when we saw significant scab on 'Watson'. Aphid damage has been light so far. We discontinued testing this cultivar in 2013 because of scab susceptibility and poor nut quality in the 'ON' years. While not a terrible cultivar, it just didn't seem to have enough good traits to make it worth pushing as a new cultivar. Source: Patrick Conner</t>
        </r>
      </text>
    </comment>
    <comment ref="B501" authorId="1" shapeId="0">
      <text>
        <r>
          <rPr>
            <b/>
            <sz val="9"/>
            <color indexed="81"/>
            <rFont val="Tahoma"/>
            <family val="2"/>
          </rPr>
          <t>A seedling from Mill Creek, Oklahoma. A 'Mahan'-type nut with filling problems. Yields have been poor. Source: Patrick Conner</t>
        </r>
      </text>
    </comment>
    <comment ref="B503" authorId="1" shapeId="0">
      <text>
        <r>
          <rPr>
            <b/>
            <sz val="9"/>
            <color indexed="81"/>
            <rFont val="Tahoma"/>
            <family val="2"/>
          </rPr>
          <t xml:space="preserve">Orig. by controlled cross ('Commonwealth' X 'Schley') made by Frank J. Willmann, La Grange, TX. Selected in 1937. Introd. in 1940. Nut: oblong with right angled apex and obtuse base; round in cross section; 48 nuts/lb, 58% kernel; kernels with wide, flared dorsal grooves, deep secondary dorsal grooves, and shallow basal cleft. Protogynous. Tree vigorous with heavy and regular production.
</t>
        </r>
      </text>
    </comment>
    <comment ref="B505" authorId="1" shapeId="0">
      <text>
        <r>
          <rPr>
            <b/>
            <sz val="9"/>
            <color indexed="81"/>
            <rFont val="Tahoma"/>
            <family val="2"/>
          </rPr>
          <t>Aka Old Woman from the Burlington, Iowa area with 127 nuts per pound and 44% kernel.  Nuts mature 6 days before Colby.  Overall an unimpressive nut that has not been propagated very much.  Source: G. Wesley Rice</t>
        </r>
      </text>
    </comment>
    <comment ref="B507" authorId="1" shapeId="0">
      <text>
        <r>
          <rPr>
            <b/>
            <sz val="9"/>
            <color indexed="81"/>
            <rFont val="Tahoma"/>
            <family val="2"/>
          </rPr>
          <t>Orig. as chance seedling on Garrison farm near Ty Ty, GA. Discovered by R. W. Patrick. Original tree was 75-80 years old in 1982. Grafted trees included in cultivar trials at Univ. of Georgia Coastal Plain Expt. Sta., Tifton, GA, in 1955. Locally known as 'GCPES Seedling One' or 'Patrick'. Selected by R. E. Worley and O. J. Woodard of the above Sta. Introd. in 1982. Nut: obovate oblong, with obtuse apex and acute base; flattened in cross section; 60 nuts/lb, 54% kernel; kernels cream to golden in color, wrinkled, with wide, shallow dorsal grooves. Unusual in having "inner shell" formed by packing material in the dorsal grooves. Protandrous, with early to mid-season pollen shed and mid-season receptivity. Medium precocity, and moderate production, comparable to 'Desirable'. Ripens late, about 10 days after 'Stuart'. Susceptible to scab. Very susceptible to powdery mildew. Nuts damaged by mechanical harvest. Recommended (1990) for planting in AR.  Source: L.J. Grauke</t>
        </r>
      </text>
    </comment>
    <comment ref="B509" authorId="1" shapeId="0">
      <text>
        <r>
          <rPr>
            <b/>
            <sz val="9"/>
            <color indexed="81"/>
            <rFont val="Tahoma"/>
            <family val="2"/>
          </rPr>
          <t>Orig. as chance seedling (progeny of 'A-93') selected by J. W. Daniell, B. B. Brantley, and K. E. Heaton, Univ. of Georgia, Experiment, GA. Reported as F2 progeny of 'A-93', which is supposedly a 'Schley' X 'Moneymaker' cross. However, 'Woodroof' has a c allele for malate dehydrogenase that is not present in any of its putative ancestors. Introd. in 1983. Nut: elliptic, with obtuse, often assymetric apex and obtuse base; flattened in cross section, with prominent suture; 48 nuts/lb, 45% kernel; kernels wrinkled, with wide, flared dorsal grooves and deep secondary dorsal grooves. Protogynous. Resistant to scab. Source: L.J. Grauke</t>
        </r>
      </text>
    </comment>
    <comment ref="B511" authorId="1" shapeId="0">
      <text>
        <r>
          <rPr>
            <b/>
            <sz val="9"/>
            <color indexed="81"/>
            <rFont val="Tahoma"/>
            <family val="2"/>
          </rPr>
          <t>Originated in Chrisney, IN as a major seedling possibly with Posey as the other parent.  Protandrous with 66 nuts per pound and 62% kernel.  Shuck split is similar to Major.  Nut quality is medicre but has a thin shell and cracks well.  Source: G. Wesley Rice</t>
        </r>
      </text>
    </comment>
    <comment ref="B513" authorId="1" shapeId="0">
      <text>
        <r>
          <rPr>
            <b/>
            <sz val="9"/>
            <color indexed="81"/>
            <rFont val="Tahoma"/>
            <family val="2"/>
          </rPr>
          <t>Originated in Chrisney, IN as a major seedling possibly with Posey as the other parent.  Protandrous with 69 nuts per pound and 53% kernel.  Shuck split is similar to Major.  Source: G. Wesley Rice</t>
        </r>
      </text>
    </comment>
    <comment ref="B515" authorId="1" shapeId="0">
      <text/>
    </comment>
    <comment ref="B517" authorId="1" shapeId="0">
      <text/>
    </comment>
    <comment ref="B519" authorId="1" shapeId="0">
      <text/>
    </comment>
    <comment ref="B521" authorId="1" shapeId="0">
      <text/>
    </comment>
    <comment ref="B523" authorId="1" shapeId="0">
      <text/>
    </comment>
    <comment ref="B525" authorId="1" shapeId="0">
      <text/>
    </comment>
    <comment ref="B527" authorId="1" shapeId="0">
      <text/>
    </comment>
    <comment ref="B529" authorId="1" shapeId="0">
      <text/>
    </comment>
    <comment ref="B531" authorId="1" shapeId="0">
      <text/>
    </comment>
    <comment ref="B533" authorId="1" shapeId="0">
      <text/>
    </comment>
    <comment ref="B535" authorId="1" shapeId="0">
      <text/>
    </comment>
    <comment ref="B537" authorId="1" shapeId="0">
      <text/>
    </comment>
    <comment ref="B539" authorId="1" shapeId="0">
      <text/>
    </comment>
    <comment ref="B541" authorId="1" shapeId="0">
      <text/>
    </comment>
    <comment ref="B543" authorId="1" shapeId="0">
      <text/>
    </comment>
    <comment ref="B545" authorId="1" shapeId="0">
      <text/>
    </comment>
    <comment ref="B547" authorId="1" shapeId="0">
      <text/>
    </comment>
    <comment ref="B549" authorId="1" shapeId="0">
      <text/>
    </comment>
    <comment ref="B551" authorId="1" shapeId="0">
      <text/>
    </comment>
  </commentList>
</comments>
</file>

<file path=xl/sharedStrings.xml><?xml version="1.0" encoding="utf-8"?>
<sst xmlns="http://schemas.openxmlformats.org/spreadsheetml/2006/main" count="2701" uniqueCount="486">
  <si>
    <t>Elliott</t>
  </si>
  <si>
    <t>Oconee</t>
  </si>
  <si>
    <t>Forkert</t>
  </si>
  <si>
    <t>Jackson</t>
  </si>
  <si>
    <t>Mohawk</t>
  </si>
  <si>
    <t>Moreland</t>
  </si>
  <si>
    <t>Candy</t>
  </si>
  <si>
    <t>Curtis</t>
  </si>
  <si>
    <t>Osage</t>
  </si>
  <si>
    <t>Lakota</t>
  </si>
  <si>
    <t>Headquarters</t>
  </si>
  <si>
    <t>Syrup Mill</t>
  </si>
  <si>
    <t>Baby B</t>
  </si>
  <si>
    <t>Gafford</t>
  </si>
  <si>
    <t>Stigma</t>
  </si>
  <si>
    <t>Pollen</t>
  </si>
  <si>
    <t>Pawnee</t>
  </si>
  <si>
    <t>Desirable</t>
  </si>
  <si>
    <t>Sioux</t>
  </si>
  <si>
    <t>Schley</t>
  </si>
  <si>
    <t>18</t>
  </si>
  <si>
    <t>Caddo</t>
  </si>
  <si>
    <t>Barton</t>
  </si>
  <si>
    <t>17</t>
  </si>
  <si>
    <t>16</t>
  </si>
  <si>
    <t>Shoshoni</t>
  </si>
  <si>
    <t>Kicklighter</t>
  </si>
  <si>
    <t>15</t>
  </si>
  <si>
    <t>14</t>
  </si>
  <si>
    <t>Chickasaw</t>
  </si>
  <si>
    <t>13</t>
  </si>
  <si>
    <t>12</t>
  </si>
  <si>
    <t>11</t>
  </si>
  <si>
    <t>10</t>
  </si>
  <si>
    <t>9</t>
  </si>
  <si>
    <t>Brooks</t>
  </si>
  <si>
    <t>8</t>
  </si>
  <si>
    <t>7</t>
  </si>
  <si>
    <t>Jenkins</t>
  </si>
  <si>
    <t>6</t>
  </si>
  <si>
    <t>5</t>
  </si>
  <si>
    <t>Melrose</t>
  </si>
  <si>
    <t>4</t>
  </si>
  <si>
    <t>3</t>
  </si>
  <si>
    <t>Sumner</t>
  </si>
  <si>
    <t>2</t>
  </si>
  <si>
    <t>1</t>
  </si>
  <si>
    <t>I</t>
  </si>
  <si>
    <t>Kanza</t>
  </si>
  <si>
    <t>Kiowa</t>
  </si>
  <si>
    <t>Tanner</t>
  </si>
  <si>
    <t>Creek</t>
  </si>
  <si>
    <t>Huffman</t>
  </si>
  <si>
    <t>Morrill</t>
  </si>
  <si>
    <t>?</t>
  </si>
  <si>
    <t>LB#</t>
  </si>
  <si>
    <t>PctK</t>
  </si>
  <si>
    <t>Type</t>
  </si>
  <si>
    <t>II</t>
  </si>
  <si>
    <t>O</t>
  </si>
  <si>
    <t>19</t>
  </si>
  <si>
    <t>20</t>
  </si>
  <si>
    <t>21</t>
  </si>
  <si>
    <t>22</t>
  </si>
  <si>
    <t>23</t>
  </si>
  <si>
    <t>24</t>
  </si>
  <si>
    <t>25</t>
  </si>
  <si>
    <t>26</t>
  </si>
  <si>
    <t>27</t>
  </si>
  <si>
    <t>28</t>
  </si>
  <si>
    <t>29</t>
  </si>
  <si>
    <t>30</t>
  </si>
  <si>
    <t>31</t>
  </si>
  <si>
    <t>November</t>
  </si>
  <si>
    <t>X</t>
  </si>
  <si>
    <t>x</t>
  </si>
  <si>
    <t>Amling</t>
  </si>
  <si>
    <t>Stuart</t>
  </si>
  <si>
    <t>Giftpack</t>
  </si>
  <si>
    <t>Miss L</t>
  </si>
  <si>
    <t>Apalachee</t>
  </si>
  <si>
    <t>Tobacco Barn</t>
  </si>
  <si>
    <t>Posey</t>
  </si>
  <si>
    <t>Cunard</t>
  </si>
  <si>
    <t>Excel</t>
  </si>
  <si>
    <t>Oswego</t>
  </si>
  <si>
    <t>Norton</t>
  </si>
  <si>
    <t>Mount</t>
  </si>
  <si>
    <t>Peruque</t>
  </si>
  <si>
    <t>Major</t>
  </si>
  <si>
    <t>Giles</t>
  </si>
  <si>
    <t>Williamson</t>
  </si>
  <si>
    <t>Aggie</t>
  </si>
  <si>
    <t>Best's Early</t>
  </si>
  <si>
    <t>Blunk</t>
  </si>
  <si>
    <t>Bolds</t>
  </si>
  <si>
    <t>Bolten's S-24</t>
  </si>
  <si>
    <t>Brake</t>
  </si>
  <si>
    <t>Busseron</t>
  </si>
  <si>
    <t>Canton</t>
  </si>
  <si>
    <t>Carlson #3</t>
  </si>
  <si>
    <t>Carmichael</t>
  </si>
  <si>
    <t>Centennial</t>
  </si>
  <si>
    <t>Chief</t>
  </si>
  <si>
    <t>Clark</t>
  </si>
  <si>
    <t>Cowley</t>
  </si>
  <si>
    <t>Coy</t>
  </si>
  <si>
    <t>Dependable</t>
  </si>
  <si>
    <t>Devore</t>
  </si>
  <si>
    <t>Dodd</t>
  </si>
  <si>
    <t>Edisto</t>
  </si>
  <si>
    <t>Evers</t>
  </si>
  <si>
    <t>Fisher</t>
  </si>
  <si>
    <t>Gormely</t>
  </si>
  <si>
    <t>Govett</t>
  </si>
  <si>
    <t>GraCross</t>
  </si>
  <si>
    <t>GraPark Giant</t>
  </si>
  <si>
    <t>GraTex</t>
  </si>
  <si>
    <t>GraZona</t>
  </si>
  <si>
    <t>Halbert</t>
  </si>
  <si>
    <t>Halsly</t>
  </si>
  <si>
    <t>Havens</t>
  </si>
  <si>
    <t>Hodge</t>
  </si>
  <si>
    <t>Humble</t>
  </si>
  <si>
    <t>Iago</t>
  </si>
  <si>
    <t>Ideal</t>
  </si>
  <si>
    <t>Imperial</t>
  </si>
  <si>
    <t>Indiana</t>
  </si>
  <si>
    <t>James</t>
  </si>
  <si>
    <t>James Early</t>
  </si>
  <si>
    <t>John Garner</t>
  </si>
  <si>
    <t>Johnson</t>
  </si>
  <si>
    <t>Keilers</t>
  </si>
  <si>
    <t>Martzahn</t>
  </si>
  <si>
    <t>McLeon</t>
  </si>
  <si>
    <t>Nugget</t>
  </si>
  <si>
    <t>Odom</t>
  </si>
  <si>
    <t>Onliwon</t>
  </si>
  <si>
    <t>Patrick</t>
  </si>
  <si>
    <t>Podsednik</t>
  </si>
  <si>
    <t>Price-Fleming</t>
  </si>
  <si>
    <t>Risien 1</t>
  </si>
  <si>
    <t>Riverside</t>
  </si>
  <si>
    <t>Rome</t>
  </si>
  <si>
    <t>Royal</t>
  </si>
  <si>
    <t>San Saba Improved</t>
  </si>
  <si>
    <t>Select</t>
  </si>
  <si>
    <t>Seminole</t>
  </si>
  <si>
    <t>Shepherd</t>
  </si>
  <si>
    <t>Slybert</t>
  </si>
  <si>
    <t>Squirrel's Delight</t>
  </si>
  <si>
    <t>Stark Surecrop</t>
  </si>
  <si>
    <t>Success</t>
  </si>
  <si>
    <t>Sullivan</t>
  </si>
  <si>
    <t>Superdesirable</t>
  </si>
  <si>
    <t>Texas Prolific</t>
  </si>
  <si>
    <t>Texhan</t>
  </si>
  <si>
    <t>Tiny Tim</t>
  </si>
  <si>
    <t>Tucker's Favorite</t>
  </si>
  <si>
    <t>VC1-68</t>
  </si>
  <si>
    <t>Witte</t>
  </si>
  <si>
    <t>Woodroof</t>
  </si>
  <si>
    <t>Copeland</t>
  </si>
  <si>
    <t>Nelson</t>
  </si>
  <si>
    <t>Scab</t>
  </si>
  <si>
    <t>Biggs</t>
  </si>
  <si>
    <t>Campbell NC4</t>
  </si>
  <si>
    <t>Carlson Crow</t>
  </si>
  <si>
    <t>Clark II</t>
  </si>
  <si>
    <t>Deerstand</t>
  </si>
  <si>
    <t>Faith</t>
  </si>
  <si>
    <t>Fritz Flat</t>
  </si>
  <si>
    <t>Green Island Hackberry</t>
  </si>
  <si>
    <t>Gibson</t>
  </si>
  <si>
    <t>Goosepond</t>
  </si>
  <si>
    <t>Hadu #2</t>
  </si>
  <si>
    <t>Hayes</t>
  </si>
  <si>
    <t>Jayhawk</t>
  </si>
  <si>
    <t>Lucas</t>
  </si>
  <si>
    <t>Mullahy</t>
  </si>
  <si>
    <t>Oakla</t>
  </si>
  <si>
    <t>Pounds</t>
  </si>
  <si>
    <t>Ralph Upton</t>
  </si>
  <si>
    <t>Salopek</t>
  </si>
  <si>
    <t>Shoals West</t>
  </si>
  <si>
    <t>Silverback</t>
  </si>
  <si>
    <t>Snag</t>
  </si>
  <si>
    <t>Snaps</t>
  </si>
  <si>
    <t>Theresa Foster</t>
  </si>
  <si>
    <t>Warren 346</t>
  </si>
  <si>
    <t>Woman</t>
  </si>
  <si>
    <t>Yates 152</t>
  </si>
  <si>
    <t>Yates 127</t>
  </si>
  <si>
    <t>Yates 68</t>
  </si>
  <si>
    <t>Iowa</t>
  </si>
  <si>
    <t>Gram</t>
  </si>
  <si>
    <t>Pointe Coupee #2</t>
  </si>
  <si>
    <t>GraKing</t>
  </si>
  <si>
    <t>Niblack</t>
  </si>
  <si>
    <t>Kibler</t>
  </si>
  <si>
    <t>Frutoso</t>
  </si>
  <si>
    <t>Dumbell Lake Large</t>
  </si>
  <si>
    <t>Dumbell Lake Small</t>
  </si>
  <si>
    <t>Schley/Harris</t>
  </si>
  <si>
    <t>Burkett</t>
  </si>
  <si>
    <t>Cape Fear</t>
  </si>
  <si>
    <t>Colby</t>
  </si>
  <si>
    <t>Dooley</t>
  </si>
  <si>
    <t>Farley</t>
  </si>
  <si>
    <t>Gloria Grande</t>
  </si>
  <si>
    <t>Greenriver</t>
  </si>
  <si>
    <t>Harris Super</t>
  </si>
  <si>
    <t>Hastings</t>
  </si>
  <si>
    <t>Hirschi</t>
  </si>
  <si>
    <t>Kernodle</t>
  </si>
  <si>
    <t>Mahan</t>
  </si>
  <si>
    <t>Maramec</t>
  </si>
  <si>
    <t>Moneymaker</t>
  </si>
  <si>
    <t>Moore</t>
  </si>
  <si>
    <t>Oklahoma</t>
  </si>
  <si>
    <t>Pensacola Cluster</t>
  </si>
  <si>
    <t>Starking Hardy Giant</t>
  </si>
  <si>
    <t>Western Schley</t>
  </si>
  <si>
    <t>Woodard</t>
  </si>
  <si>
    <t>Houma</t>
  </si>
  <si>
    <t>Mahan-Stuart</t>
  </si>
  <si>
    <t>Teche</t>
  </si>
  <si>
    <t>Van Deman</t>
  </si>
  <si>
    <t>Surprize</t>
  </si>
  <si>
    <t>Alley</t>
  </si>
  <si>
    <t>Delmas</t>
  </si>
  <si>
    <t>Frotscher</t>
  </si>
  <si>
    <t>Pabst</t>
  </si>
  <si>
    <t>Rincon</t>
  </si>
  <si>
    <t>San Saba</t>
  </si>
  <si>
    <t>Davis</t>
  </si>
  <si>
    <t>Mobile</t>
  </si>
  <si>
    <t>Carter</t>
  </si>
  <si>
    <t>Navaho</t>
  </si>
  <si>
    <t>El Mart</t>
  </si>
  <si>
    <t>Cherryle</t>
  </si>
  <si>
    <t>UE 2-8</t>
  </si>
  <si>
    <t>Waco Wonder</t>
  </si>
  <si>
    <t>Jubilee</t>
  </si>
  <si>
    <t>Hopi</t>
  </si>
  <si>
    <t>Nacono</t>
  </si>
  <si>
    <t>Waco</t>
  </si>
  <si>
    <t>Mandan</t>
  </si>
  <si>
    <t>Lipan</t>
  </si>
  <si>
    <t>Texas seedling</t>
  </si>
  <si>
    <t>Burkett X Schley</t>
  </si>
  <si>
    <t>Moore X Schley</t>
  </si>
  <si>
    <t>Pippin 99-4</t>
  </si>
  <si>
    <t>Moore X Success</t>
  </si>
  <si>
    <t>Pawnee X Squirrel's Delight</t>
  </si>
  <si>
    <t>Schley X Evers</t>
  </si>
  <si>
    <t>Clark X Odom</t>
  </si>
  <si>
    <t>Brooks X Evers</t>
  </si>
  <si>
    <t>Success X Mahan</t>
  </si>
  <si>
    <t>Burkett X Success</t>
  </si>
  <si>
    <t>Mohawk X Western</t>
  </si>
  <si>
    <t>Wichita X Pawnee</t>
  </si>
  <si>
    <t>Turkey Egg seedling</t>
  </si>
  <si>
    <t>Mohawk X Starking H. Giant</t>
  </si>
  <si>
    <t xml:space="preserve">Seedling, Mexico?  </t>
  </si>
  <si>
    <t>Success X Pierce?</t>
  </si>
  <si>
    <t>Success X Schley</t>
  </si>
  <si>
    <t>same woods as Major</t>
  </si>
  <si>
    <t>Major seedling</t>
  </si>
  <si>
    <t>Elliott seedling</t>
  </si>
  <si>
    <t>Schley X McCulley</t>
  </si>
  <si>
    <t>Desirable X Curtis</t>
  </si>
  <si>
    <t>Desirable X Pawnee</t>
  </si>
  <si>
    <t>Major X Shoshoni</t>
  </si>
  <si>
    <t>Mahan X Desirable</t>
  </si>
  <si>
    <t>Mahan X Major</t>
  </si>
  <si>
    <t>Cheyenne X Pawnee</t>
  </si>
  <si>
    <t>BW-1 X Osage</t>
  </si>
  <si>
    <t>Mahan seedling</t>
  </si>
  <si>
    <t>Schley Seedling</t>
  </si>
  <si>
    <t>Cheyenne X Sioux</t>
  </si>
  <si>
    <t>Schley X Barton</t>
  </si>
  <si>
    <t>Greenriver seedling</t>
  </si>
  <si>
    <t>Major X Evers</t>
  </si>
  <si>
    <t>Mohawk X Strkng Hrdy Giant</t>
  </si>
  <si>
    <t>Odom X Evers</t>
  </si>
  <si>
    <t>Schley X Carmichael</t>
  </si>
  <si>
    <t>George James</t>
  </si>
  <si>
    <t>Schley seedling</t>
  </si>
  <si>
    <t>Success seedling?</t>
  </si>
  <si>
    <t>Van Deman seedling?</t>
  </si>
  <si>
    <t>Mahan X Risien 1</t>
  </si>
  <si>
    <t>Halbert X Mahan</t>
  </si>
  <si>
    <t>Stuart seedling?</t>
  </si>
  <si>
    <t>Govett seedling</t>
  </si>
  <si>
    <t>Mahan X Western</t>
  </si>
  <si>
    <t>Mahan X Texas Prolific</t>
  </si>
  <si>
    <t>Commonwealth X Schley</t>
  </si>
  <si>
    <t>Adams #5</t>
  </si>
  <si>
    <t>Apache</t>
  </si>
  <si>
    <t>Avalon</t>
  </si>
  <si>
    <t>Byrd</t>
  </si>
  <si>
    <t>Cherokee</t>
  </si>
  <si>
    <t>Cheyenne</t>
  </si>
  <si>
    <t>Choctaw</t>
  </si>
  <si>
    <t>Comanche</t>
  </si>
  <si>
    <t>Eclipse</t>
  </si>
  <si>
    <t>Ellis</t>
  </si>
  <si>
    <t>French</t>
  </si>
  <si>
    <t>Hark</t>
  </si>
  <si>
    <t>Linberger</t>
  </si>
  <si>
    <t>Mcmillan</t>
  </si>
  <si>
    <t>Owens</t>
  </si>
  <si>
    <t>President</t>
  </si>
  <si>
    <t>Prilop of Lavaca</t>
  </si>
  <si>
    <t>Shawnee</t>
  </si>
  <si>
    <t>Tejas</t>
  </si>
  <si>
    <t>Tom</t>
  </si>
  <si>
    <t>Treadwell</t>
  </si>
  <si>
    <t>Wichita</t>
  </si>
  <si>
    <t>Zinner</t>
  </si>
  <si>
    <t>Bradley</t>
  </si>
  <si>
    <t>Chetopa</t>
  </si>
  <si>
    <t>Cornfield</t>
  </si>
  <si>
    <t>F. W. Anderson</t>
  </si>
  <si>
    <t>Harper</t>
  </si>
  <si>
    <t>Oklahoma 642</t>
  </si>
  <si>
    <t>PSV-37</t>
  </si>
  <si>
    <t/>
  </si>
  <si>
    <t>Faircloth</t>
  </si>
  <si>
    <t>Grabohls</t>
  </si>
  <si>
    <t>Ivey</t>
  </si>
  <si>
    <t>Robinson</t>
  </si>
  <si>
    <t>Summers</t>
  </si>
  <si>
    <t>Watson</t>
  </si>
  <si>
    <t>Willmann</t>
  </si>
  <si>
    <t>Adapt</t>
  </si>
  <si>
    <t>USDA</t>
  </si>
  <si>
    <t>UGA</t>
  </si>
  <si>
    <t>GA</t>
  </si>
  <si>
    <t>Far</t>
  </si>
  <si>
    <t>N Z5</t>
  </si>
  <si>
    <t>KS</t>
  </si>
  <si>
    <t>FN</t>
  </si>
  <si>
    <t>Nor</t>
  </si>
  <si>
    <t>So</t>
  </si>
  <si>
    <t>South</t>
  </si>
  <si>
    <t>Historic and not recommended varieties</t>
  </si>
  <si>
    <t>Native Seedling</t>
  </si>
  <si>
    <t>Native Seedling IA</t>
  </si>
  <si>
    <t>Native seedling MO</t>
  </si>
  <si>
    <t>Seedling GA</t>
  </si>
  <si>
    <t>Native seedling TX</t>
  </si>
  <si>
    <t>Seedling TX</t>
  </si>
  <si>
    <t>Seedling MS</t>
  </si>
  <si>
    <t>Schley seedling NC</t>
  </si>
  <si>
    <t>Seedling AL</t>
  </si>
  <si>
    <t>Native seedling IL</t>
  </si>
  <si>
    <t>Native seedling MS</t>
  </si>
  <si>
    <t>Mesilla</t>
  </si>
  <si>
    <t>Onliwon X Humble</t>
  </si>
  <si>
    <t>? X Nugget</t>
  </si>
  <si>
    <t>Seedling FL</t>
  </si>
  <si>
    <t>Seedling LA</t>
  </si>
  <si>
    <t>Native seedling KS</t>
  </si>
  <si>
    <t>Stuart seedling SC</t>
  </si>
  <si>
    <t>Seedling OK</t>
  </si>
  <si>
    <t>Delmas X Onliwon</t>
  </si>
  <si>
    <t>Seedling MO</t>
  </si>
  <si>
    <t>Schley seedling?</t>
  </si>
  <si>
    <t>Mahan X Stuart</t>
  </si>
  <si>
    <t>Native seedling KY</t>
  </si>
  <si>
    <t>Native seedling LA</t>
  </si>
  <si>
    <t>Native seedling OK</t>
  </si>
  <si>
    <t>Native seedling IA</t>
  </si>
  <si>
    <t>Native seedling IN</t>
  </si>
  <si>
    <t>Seedling IN</t>
  </si>
  <si>
    <t>Frotscher seedling FL</t>
  </si>
  <si>
    <t xml:space="preserve">Seedling NC </t>
  </si>
  <si>
    <t>Seedling ON</t>
  </si>
  <si>
    <t>Seedling IL</t>
  </si>
  <si>
    <t>Native seedling KS112</t>
  </si>
  <si>
    <t>Seedling KS</t>
  </si>
  <si>
    <t>Jewett X Success</t>
  </si>
  <si>
    <t>Native seedling SC</t>
  </si>
  <si>
    <t>Mohawk seedling KS</t>
  </si>
  <si>
    <t>Native seedling MX</t>
  </si>
  <si>
    <t>Ideal X Success</t>
  </si>
  <si>
    <t>Seedling AZ</t>
  </si>
  <si>
    <t>Schley X Halbert</t>
  </si>
  <si>
    <t>Russell seedling MS</t>
  </si>
  <si>
    <t>Giles seedling KS</t>
  </si>
  <si>
    <t>San Saba Improved seedling TX</t>
  </si>
  <si>
    <t>Seedling MI</t>
  </si>
  <si>
    <t>Seedling OH</t>
  </si>
  <si>
    <t>San Saba seedling TX</t>
  </si>
  <si>
    <t>Major seedling IN</t>
  </si>
  <si>
    <t>Seedling NC</t>
  </si>
  <si>
    <t>Moreland seedling LA</t>
  </si>
  <si>
    <t>Stuart X Schley</t>
  </si>
  <si>
    <t>Mahan seedling TX</t>
  </si>
  <si>
    <t>Moore seedling MO</t>
  </si>
  <si>
    <t>Frotscher seedling GA</t>
  </si>
  <si>
    <t>Stuart seedling GA</t>
  </si>
  <si>
    <t>Schley seedling CA</t>
  </si>
  <si>
    <t>Wichita X Onliwon</t>
  </si>
  <si>
    <t>Altman seedling CA</t>
  </si>
  <si>
    <t>Hall</t>
  </si>
  <si>
    <t>Native Seedling IL</t>
  </si>
  <si>
    <t>City Park</t>
  </si>
  <si>
    <t>Gardner</t>
  </si>
  <si>
    <t>Grotjan</t>
  </si>
  <si>
    <t>Henning</t>
  </si>
  <si>
    <t>September</t>
  </si>
  <si>
    <t>October</t>
  </si>
  <si>
    <t>Sou</t>
  </si>
  <si>
    <t>SW</t>
  </si>
  <si>
    <t>Pioneer</t>
  </si>
  <si>
    <t>SpGr</t>
  </si>
  <si>
    <t>USDA 70-10-50</t>
  </si>
  <si>
    <t>Wichita X Cheyenne</t>
  </si>
  <si>
    <t>USDA 70-3-34</t>
  </si>
  <si>
    <t>Shoshoni X Cheyenne</t>
  </si>
  <si>
    <t>USDA 70-4-9</t>
  </si>
  <si>
    <t>USDA 70-6-15</t>
  </si>
  <si>
    <t>USDA 72-10-5</t>
  </si>
  <si>
    <t>USDA 72-2-9</t>
  </si>
  <si>
    <t>USDA 72-5-8</t>
  </si>
  <si>
    <t>USDA 72-6-12</t>
  </si>
  <si>
    <t>USDA 72-6-36</t>
  </si>
  <si>
    <t>USDA 72-8-4</t>
  </si>
  <si>
    <t>USDA 73-1-10</t>
  </si>
  <si>
    <t>USDA 74-1-12</t>
  </si>
  <si>
    <t>USDA 74-4-3</t>
  </si>
  <si>
    <t>USDA 75-5-32</t>
  </si>
  <si>
    <t>USDA 76-4-44</t>
  </si>
  <si>
    <t>USDA 76-7-41</t>
  </si>
  <si>
    <t>USDA 78-15-51</t>
  </si>
  <si>
    <t>Cherokee X Cheyenne</t>
  </si>
  <si>
    <t>Kiowa X Desirable</t>
  </si>
  <si>
    <t>Riverside X Apache</t>
  </si>
  <si>
    <t>Cherokee X Cape Fear</t>
  </si>
  <si>
    <t>Osage X Cheyenne</t>
  </si>
  <si>
    <t>Shoshoni X USDA 49-23-16</t>
  </si>
  <si>
    <t>Western Schley X USDA 57-7-22</t>
  </si>
  <si>
    <t>Apalachee X Wichita</t>
  </si>
  <si>
    <t>Chickasaw X Cheyenne</t>
  </si>
  <si>
    <t>Shoshoni X Cape Fear</t>
  </si>
  <si>
    <t>Shawnee X Cheyenne</t>
  </si>
  <si>
    <t>Yield</t>
  </si>
  <si>
    <t>ABI</t>
  </si>
  <si>
    <t>Crack</t>
  </si>
  <si>
    <t>B-ap</t>
  </si>
  <si>
    <t>Y-ap</t>
  </si>
  <si>
    <t>.</t>
  </si>
  <si>
    <t>Ultra</t>
  </si>
  <si>
    <t>`</t>
  </si>
  <si>
    <t>Waccamaw</t>
  </si>
  <si>
    <t>Norteña</t>
  </si>
  <si>
    <t>For more fun, click on ADD-INS at the top to see the menu and then click Recommendations by Location.  A menu will present items to select recommended varieties for various states and regions.  The top item is to clear hidden rows which will expand back to original display or the X can be manually removed from column A.</t>
  </si>
  <si>
    <t>As an example, find a good pollination partner for Forkert. Since Forkert is type 2 (protogynous), the optimum pollinator would be type 1. We could compare Desirable with Forkert and would find that they are not really good pollination partners. We could then compare Forkert with Tanner and guess what, we just found a decent pollination partner. This is significant because Forkert is notoriously difficult to pollinate because it blooms so late compared to other varieties.</t>
  </si>
  <si>
    <t>Here is the fun part. Find two varieties you want to compare to see if they are good pollination partners. Put an X in column A beside the two varieties. A macro will make all rows between the selections hidden so the chosen varieties are adjacent. Highlight the rows and you can easily focus on the degree to which they match. It is important with pecan to have some varieties that are protandrous and some that are protogynous. This is because pollen must be shed at the same time pistillate flowers are receptive. Want to compare 3 or more varieties? Just put an X in column A for each variety you want to compare. When finished, click on the X cells and backspace then hit enter. The rows will be expanded again.</t>
  </si>
  <si>
    <t>This chart can easily be adjusted to your area by matching pollen shed of a reference cultivar such as Stuart. In this chart, Stuart sheds first pollen in column "V". Trees shed pollen at different times just about every year depending on the weather. Do NOT take this chart to be completely accurate. Pecan pollen shed varies significantly according to the days of cold in winter and heat in summer. I still have a lot of work to do adding and verifying data.</t>
  </si>
  <si>
    <t>You will need Excel 2013 or later to use the macros. Macros must be enabled for the features to work properly. Search for “enable excel macros” to find out how to turn them on. Open the file in Excel, then spend a few minutes getting familiar with the structure.</t>
  </si>
  <si>
    <t>Here is the link to the chart:   http://www.selectedplants.com/miscan/PecanPollination.xlsm</t>
  </si>
  <si>
    <t>and from Wes Rice’s book "Pecans Volume II" (Thanks Wes!)</t>
  </si>
  <si>
    <t>Bill Reid's blog at http://northernpecans.blogspot.com/</t>
  </si>
  <si>
    <t>Georgia website: http://www.caes.uga.edu/content/dam/caes-website/extension-outreach/commodities/pecan-breeding/docs/cultivar-list/pollination-bar-charts.pdf</t>
  </si>
  <si>
    <t>Alabama website: http://www.alabamapecangrowers.com/PDF/PollenChart2014.pdf</t>
  </si>
  <si>
    <t>LSU website: http://www.lsuagcenter.com/NR/rdonlyres/4447193D-D08A-47A2-B976-B992EB90B04A/46908/Pollinationchartforpecancultivars1.pdf</t>
  </si>
  <si>
    <t>Information was gleaned from these sources:</t>
  </si>
  <si>
    <t>Columns AZ to EL contain expected harvest date info.  Harvest date can vary quite a bit according to climate.</t>
  </si>
  <si>
    <t>Columns P to AY contain graphics of pollen shed and pistillate receptivity.</t>
  </si>
  <si>
    <t>Rows 5 to 550 contain variety details to the extent I have filled them in.</t>
  </si>
  <si>
    <t>Row 4 = the count of varieties that have receptive pistillate flowers on that date.</t>
  </si>
  <si>
    <t>Row 3 = the count of varieties that shed pollen on that particular date.</t>
  </si>
  <si>
    <t>Row 2 =dates starting with April 12th as used by the Alabama pollination chart.</t>
  </si>
  <si>
    <t>Row 1 = "Date independent" start times for pistillate receptivity and pollen shed as used by Patrick Conner at UGA.</t>
  </si>
  <si>
    <t>Column B has variety names, roll over a variety name to expose the note which describes the variety.  Column C has source information for the variety.</t>
  </si>
  <si>
    <t>Florence</t>
  </si>
  <si>
    <t>Seedling, AL</t>
  </si>
  <si>
    <t>G. Grande X Caddo</t>
  </si>
  <si>
    <t>Brooks X Schley</t>
  </si>
  <si>
    <t>Longfellow X ? Seedling TX</t>
  </si>
  <si>
    <t>Big Z (Zink)</t>
  </si>
  <si>
    <t>Russell X Success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</si>
</sst>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b/>
      <sz val="9"/>
      <color indexed="81"/>
      <name val="Tahoma"/>
      <family val="2"/>
    </font>
    <font>
      <sz val="10"/>
      <name val="Geneva"/>
    </font>
    <font>
      <sz val="11"/>
      <color theme="1"/>
      <name val="Arial Narrow"/>
      <family val="2"/>
    </font>
    <font>
      <sz val="10"/>
      <name val="Arial Narrow"/>
      <family val="2"/>
    </font>
    <font>
      <b/>
      <sz val="8"/>
      <color theme="1"/>
      <name val="Arial"/>
      <family val="2"/>
    </font>
    <font>
      <u/>
      <sz val="11"/>
      <color theme="10"/>
      <name val="Calibri"/>
      <family val="2"/>
      <scheme val="minor"/>
    </font>
    <font>
      <sz val="9"/>
      <color indexed="81"/>
      <name val="Tahoma"/>
      <family val="2"/>
    </font>
    <font>
      <u/>
      <sz val="10"/>
      <color indexed="12"/>
      <name val="Arial"/>
      <family val="2"/>
    </font>
  </fonts>
  <fills count="7">
    <fill>
      <patternFill patternType="none"/>
    </fill>
    <fill>
      <patternFill patternType="gray125"/>
    </fill>
    <fill>
      <patternFill patternType="solid">
        <fgColor rgb="FFFF000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24994659260841701"/>
        <bgColor indexed="64"/>
      </patternFill>
    </fill>
  </fills>
  <borders count="11">
    <border>
      <left/>
      <right/>
      <top/>
      <bottom/>
      <diagonal/>
    </border>
    <border>
      <left/>
      <right/>
      <top style="thick">
        <color auto="1"/>
      </top>
      <bottom/>
      <diagonal/>
    </border>
    <border>
      <left/>
      <right/>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s>
  <cellStyleXfs count="14">
    <xf numFmtId="0" fontId="0" fillId="0" borderId="0"/>
    <xf numFmtId="0" fontId="18" fillId="0" borderId="0"/>
    <xf numFmtId="0" fontId="17" fillId="0" borderId="0"/>
    <xf numFmtId="0" fontId="16" fillId="0" borderId="0"/>
    <xf numFmtId="0" fontId="23" fillId="0" borderId="0"/>
    <xf numFmtId="0" fontId="8" fillId="0" borderId="0"/>
    <xf numFmtId="0" fontId="27" fillId="0" borderId="0" applyNumberFormat="0" applyFill="0" applyBorder="0" applyAlignment="0" applyProtection="0"/>
    <xf numFmtId="0" fontId="5" fillId="0" borderId="0"/>
    <xf numFmtId="0" fontId="21" fillId="0" borderId="0"/>
    <xf numFmtId="0" fontId="5" fillId="0" borderId="0"/>
    <xf numFmtId="0" fontId="5" fillId="0" borderId="0"/>
    <xf numFmtId="0" fontId="5" fillId="0" borderId="0"/>
    <xf numFmtId="0" fontId="4" fillId="0" borderId="0"/>
    <xf numFmtId="0" fontId="29" fillId="0" borderId="0" applyNumberFormat="0" applyFill="0" applyBorder="0" applyAlignment="0" applyProtection="0">
      <alignment vertical="top"/>
      <protection locked="0"/>
    </xf>
  </cellStyleXfs>
  <cellXfs count="65">
    <xf numFmtId="0" fontId="0" fillId="0" borderId="0" xfId="0"/>
    <xf numFmtId="0" fontId="18" fillId="0" borderId="0" xfId="1"/>
    <xf numFmtId="0" fontId="0" fillId="0" borderId="0" xfId="0" applyAlignment="1">
      <alignment wrapText="1"/>
    </xf>
    <xf numFmtId="0" fontId="11" fillId="0" borderId="0" xfId="1" applyFont="1"/>
    <xf numFmtId="0" fontId="24" fillId="0" borderId="0" xfId="1" applyFont="1"/>
    <xf numFmtId="0" fontId="20" fillId="0" borderId="0" xfId="1" applyFont="1"/>
    <xf numFmtId="0" fontId="20" fillId="3" borderId="0" xfId="1" applyFont="1" applyFill="1"/>
    <xf numFmtId="0" fontId="20" fillId="2" borderId="0" xfId="1" applyFont="1" applyFill="1"/>
    <xf numFmtId="0" fontId="19" fillId="0" borderId="0" xfId="1" applyFont="1"/>
    <xf numFmtId="49" fontId="24" fillId="0" borderId="0" xfId="1" applyNumberFormat="1" applyFont="1" applyAlignment="1">
      <alignment wrapText="1"/>
    </xf>
    <xf numFmtId="0" fontId="24" fillId="0" borderId="1" xfId="1" applyFont="1" applyBorder="1" applyAlignment="1">
      <alignment vertical="center"/>
    </xf>
    <xf numFmtId="0" fontId="24" fillId="0" borderId="1" xfId="1" applyFont="1" applyBorder="1"/>
    <xf numFmtId="0" fontId="24" fillId="0" borderId="4" xfId="1" applyFont="1" applyBorder="1"/>
    <xf numFmtId="0" fontId="24" fillId="6" borderId="0" xfId="1" applyFont="1" applyFill="1"/>
    <xf numFmtId="0" fontId="24" fillId="0" borderId="0" xfId="1" applyFont="1" applyBorder="1" applyAlignment="1">
      <alignment vertical="center"/>
    </xf>
    <xf numFmtId="0" fontId="24" fillId="0" borderId="0" xfId="1" applyFont="1" applyBorder="1"/>
    <xf numFmtId="0" fontId="24" fillId="0" borderId="8" xfId="1" applyFont="1" applyBorder="1"/>
    <xf numFmtId="0" fontId="24" fillId="3" borderId="1" xfId="1" applyFont="1" applyFill="1" applyBorder="1"/>
    <xf numFmtId="0" fontId="24" fillId="2" borderId="0" xfId="1" applyFont="1" applyFill="1" applyBorder="1"/>
    <xf numFmtId="0" fontId="24" fillId="2" borderId="8" xfId="1" applyFont="1" applyFill="1" applyBorder="1"/>
    <xf numFmtId="0" fontId="24" fillId="0" borderId="2" xfId="1" applyFont="1" applyBorder="1" applyAlignment="1">
      <alignment vertical="center"/>
    </xf>
    <xf numFmtId="0" fontId="24" fillId="0" borderId="2" xfId="1" applyFont="1" applyBorder="1"/>
    <xf numFmtId="0" fontId="24" fillId="0" borderId="6" xfId="1" applyFont="1" applyBorder="1"/>
    <xf numFmtId="0" fontId="24" fillId="3" borderId="4" xfId="1" applyFont="1" applyFill="1" applyBorder="1"/>
    <xf numFmtId="0" fontId="19" fillId="0" borderId="0" xfId="1" quotePrefix="1" applyNumberFormat="1" applyFont="1"/>
    <xf numFmtId="0" fontId="6" fillId="0" borderId="0" xfId="1" applyFont="1"/>
    <xf numFmtId="49" fontId="24" fillId="0" borderId="0" xfId="1" quotePrefix="1" applyNumberFormat="1" applyFont="1" applyAlignment="1">
      <alignment wrapText="1"/>
    </xf>
    <xf numFmtId="164" fontId="19" fillId="0" borderId="1" xfId="1" applyNumberFormat="1" applyFont="1" applyBorder="1" applyAlignment="1">
      <alignment vertical="center"/>
    </xf>
    <xf numFmtId="164" fontId="19" fillId="0" borderId="2" xfId="1" applyNumberFormat="1" applyFont="1" applyBorder="1" applyAlignment="1">
      <alignment vertical="center"/>
    </xf>
    <xf numFmtId="0" fontId="19" fillId="0" borderId="1" xfId="1" applyFont="1" applyFill="1" applyBorder="1" applyAlignment="1">
      <alignment vertical="center"/>
    </xf>
    <xf numFmtId="0" fontId="21" fillId="0" borderId="0" xfId="0" applyFont="1" applyBorder="1" applyAlignment="1">
      <alignment vertical="center"/>
    </xf>
    <xf numFmtId="2" fontId="19" fillId="0" borderId="1" xfId="1" applyNumberFormat="1" applyFont="1" applyBorder="1" applyAlignment="1">
      <alignment vertical="center"/>
    </xf>
    <xf numFmtId="2" fontId="19" fillId="0" borderId="0" xfId="1" applyNumberFormat="1" applyFont="1" applyBorder="1" applyAlignment="1">
      <alignment vertical="center"/>
    </xf>
    <xf numFmtId="164" fontId="19" fillId="0" borderId="0" xfId="1" applyNumberFormat="1" applyFont="1" applyBorder="1" applyAlignment="1">
      <alignment vertical="center"/>
    </xf>
    <xf numFmtId="2" fontId="19" fillId="0" borderId="1" xfId="1" applyNumberFormat="1" applyFont="1" applyFill="1" applyBorder="1" applyAlignment="1">
      <alignment vertical="center"/>
    </xf>
    <xf numFmtId="2" fontId="21" fillId="0" borderId="0" xfId="0" applyNumberFormat="1" applyFont="1" applyBorder="1" applyAlignment="1">
      <alignment vertical="center"/>
    </xf>
    <xf numFmtId="0" fontId="19" fillId="0" borderId="1" xfId="1" applyFont="1" applyBorder="1" applyAlignment="1">
      <alignment vertical="center"/>
    </xf>
    <xf numFmtId="0" fontId="19" fillId="0" borderId="0" xfId="1" applyFont="1" applyBorder="1" applyAlignment="1">
      <alignment vertical="center"/>
    </xf>
    <xf numFmtId="2" fontId="19" fillId="0" borderId="2" xfId="1" applyNumberFormat="1" applyFont="1" applyBorder="1" applyAlignment="1">
      <alignment vertical="center"/>
    </xf>
    <xf numFmtId="0" fontId="20" fillId="0" borderId="3" xfId="1" applyFont="1" applyBorder="1" applyAlignment="1">
      <alignment vertical="center"/>
    </xf>
    <xf numFmtId="0" fontId="20" fillId="0" borderId="7" xfId="1" applyFont="1" applyBorder="1" applyAlignment="1">
      <alignment vertical="center"/>
    </xf>
    <xf numFmtId="0" fontId="14" fillId="0" borderId="0" xfId="1" applyFont="1" applyFill="1" applyAlignment="1">
      <alignment vertical="center"/>
    </xf>
    <xf numFmtId="0" fontId="0" fillId="0" borderId="0" xfId="0" applyAlignment="1">
      <alignment vertical="center"/>
    </xf>
    <xf numFmtId="0" fontId="1" fillId="0" borderId="0" xfId="1" applyFont="1" applyFill="1" applyAlignment="1">
      <alignment vertical="center"/>
    </xf>
    <xf numFmtId="0" fontId="20" fillId="0" borderId="5" xfId="1" applyFont="1" applyBorder="1" applyAlignment="1">
      <alignment vertical="center"/>
    </xf>
    <xf numFmtId="0" fontId="21" fillId="0" borderId="2" xfId="0" applyFont="1" applyBorder="1" applyAlignment="1">
      <alignment vertical="center"/>
    </xf>
    <xf numFmtId="0" fontId="20" fillId="0" borderId="9" xfId="1" applyFont="1" applyBorder="1" applyAlignment="1">
      <alignment vertical="center"/>
    </xf>
    <xf numFmtId="0" fontId="20" fillId="0" borderId="10" xfId="1" applyFont="1" applyBorder="1" applyAlignment="1">
      <alignment vertical="center"/>
    </xf>
    <xf numFmtId="0" fontId="10" fillId="0" borderId="0" xfId="1" applyFont="1" applyFill="1" applyAlignment="1">
      <alignment vertical="center"/>
    </xf>
    <xf numFmtId="0" fontId="2" fillId="0" borderId="0" xfId="1" applyFont="1" applyFill="1" applyAlignment="1">
      <alignment vertical="center"/>
    </xf>
    <xf numFmtId="0" fontId="20" fillId="4" borderId="3" xfId="1" applyFont="1" applyFill="1" applyBorder="1" applyAlignment="1">
      <alignment vertical="center"/>
    </xf>
    <xf numFmtId="0" fontId="20" fillId="4" borderId="7" xfId="1" applyFont="1" applyFill="1" applyBorder="1" applyAlignment="1">
      <alignment vertical="center"/>
    </xf>
    <xf numFmtId="0" fontId="12" fillId="0" borderId="0" xfId="1" applyFont="1" applyFill="1" applyAlignment="1">
      <alignment vertical="center"/>
    </xf>
    <xf numFmtId="0" fontId="19" fillId="0" borderId="2" xfId="1" applyFont="1" applyBorder="1" applyAlignment="1">
      <alignment vertical="center"/>
    </xf>
    <xf numFmtId="0" fontId="26" fillId="5" borderId="3" xfId="1" applyFont="1" applyFill="1" applyBorder="1" applyAlignment="1">
      <alignment vertical="center" wrapText="1"/>
    </xf>
    <xf numFmtId="0" fontId="26" fillId="5" borderId="7" xfId="1" applyFont="1" applyFill="1" applyBorder="1" applyAlignment="1">
      <alignment vertical="center" wrapText="1"/>
    </xf>
    <xf numFmtId="0" fontId="5" fillId="0" borderId="0" xfId="1" applyFont="1" applyFill="1" applyAlignment="1">
      <alignment vertical="center"/>
    </xf>
    <xf numFmtId="0" fontId="3" fillId="0" borderId="0" xfId="1" applyFont="1" applyFill="1" applyAlignment="1">
      <alignment vertical="center"/>
    </xf>
    <xf numFmtId="0" fontId="13" fillId="0" borderId="0" xfId="1" applyFont="1" applyFill="1" applyAlignment="1">
      <alignment vertical="center"/>
    </xf>
    <xf numFmtId="0" fontId="7" fillId="0" borderId="0" xfId="1" applyFont="1" applyFill="1" applyAlignment="1">
      <alignment vertical="center"/>
    </xf>
    <xf numFmtId="0" fontId="9" fillId="0" borderId="0" xfId="1" applyFont="1" applyFill="1" applyAlignment="1">
      <alignment vertical="center"/>
    </xf>
    <xf numFmtId="0" fontId="24" fillId="0" borderId="0" xfId="1" applyFont="1" applyAlignment="1">
      <alignment horizontal="center"/>
    </xf>
    <xf numFmtId="0" fontId="25" fillId="0" borderId="0" xfId="0" applyFont="1" applyAlignment="1">
      <alignment horizontal="center"/>
    </xf>
    <xf numFmtId="0" fontId="15" fillId="0" borderId="0" xfId="1" applyFont="1" applyFill="1" applyAlignment="1">
      <alignment vertical="center"/>
    </xf>
    <xf numFmtId="2" fontId="21" fillId="0" borderId="2" xfId="0" applyNumberFormat="1" applyFont="1" applyBorder="1" applyAlignment="1">
      <alignment vertical="center"/>
    </xf>
  </cellXfs>
  <cellStyles count="14">
    <cellStyle name="Hyperlink 2" xfId="6"/>
    <cellStyle name="Hyperlink 3" xfId="13"/>
    <cellStyle name="Normal" xfId="0" builtinId="0"/>
    <cellStyle name="Normal 2" xfId="1"/>
    <cellStyle name="Normal 2 2" xfId="7"/>
    <cellStyle name="Normal 3" xfId="2"/>
    <cellStyle name="Normal 3 2" xfId="10"/>
    <cellStyle name="Normal 4" xfId="3"/>
    <cellStyle name="Normal 4 2" xfId="9"/>
    <cellStyle name="Normal 5" xfId="4"/>
    <cellStyle name="Normal 6" xfId="5"/>
    <cellStyle name="Normal 6 2" xfId="11"/>
    <cellStyle name="Normal 7" xfId="8"/>
    <cellStyle name="Normal 8"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L553"/>
  <sheetViews>
    <sheetView tabSelected="1" zoomScaleNormal="100" workbookViewId="0">
      <pane xSplit="15" ySplit="4" topLeftCell="BY5" activePane="bottomRight" state="frozen"/>
      <selection pane="topRight" activeCell="N1" sqref="N1"/>
      <selection pane="bottomLeft" activeCell="A5" sqref="A5"/>
      <selection pane="bottomRight" activeCell="B1" sqref="B1"/>
    </sheetView>
  </sheetViews>
  <sheetFormatPr defaultRowHeight="14.4"/>
  <cols>
    <col min="1" max="1" width="3.6640625" style="1" customWidth="1"/>
    <col min="2" max="2" width="20.6640625" style="1" bestFit="1" customWidth="1"/>
    <col min="3" max="3" width="28.6640625" style="1" customWidth="1"/>
    <col min="4" max="4" width="5.77734375" style="1" bestFit="1" customWidth="1"/>
    <col min="5" max="5" width="4.88671875" style="1" bestFit="1" customWidth="1"/>
    <col min="6" max="7" width="5.5546875" style="1" bestFit="1" customWidth="1"/>
    <col min="8" max="8" width="4.6640625" style="1" bestFit="1" customWidth="1"/>
    <col min="9" max="9" width="4.6640625" style="1" customWidth="1"/>
    <col min="10" max="10" width="5.21875" style="1" customWidth="1"/>
    <col min="11" max="11" width="5.21875" style="1" bestFit="1" customWidth="1"/>
    <col min="12" max="15" width="5.21875" style="1" customWidth="1"/>
    <col min="16" max="51" width="2.33203125" style="1" customWidth="1"/>
    <col min="52" max="142" width="1.6640625" style="1" customWidth="1"/>
    <col min="143" max="16384" width="8.88671875" style="1"/>
  </cols>
  <sheetData>
    <row r="1" spans="1:142" ht="27.6" customHeight="1">
      <c r="A1" s="3"/>
      <c r="B1" s="5"/>
      <c r="C1" s="5"/>
      <c r="D1" s="8" t="s">
        <v>336</v>
      </c>
      <c r="E1" s="8" t="s">
        <v>57</v>
      </c>
      <c r="F1" s="8" t="s">
        <v>195</v>
      </c>
      <c r="G1" s="8" t="s">
        <v>55</v>
      </c>
      <c r="H1" s="8" t="s">
        <v>56</v>
      </c>
      <c r="I1" s="8" t="s">
        <v>450</v>
      </c>
      <c r="J1" s="8" t="s">
        <v>418</v>
      </c>
      <c r="K1" s="8" t="s">
        <v>164</v>
      </c>
      <c r="L1" s="8" t="s">
        <v>452</v>
      </c>
      <c r="M1" s="8" t="s">
        <v>453</v>
      </c>
      <c r="N1" s="8" t="s">
        <v>449</v>
      </c>
      <c r="O1" s="8" t="s">
        <v>451</v>
      </c>
      <c r="P1" s="9"/>
      <c r="Q1" s="9"/>
      <c r="R1" s="9"/>
      <c r="S1" s="9"/>
      <c r="T1" s="9"/>
      <c r="U1" s="9"/>
      <c r="V1" s="9"/>
      <c r="W1" s="9" t="s">
        <v>46</v>
      </c>
      <c r="X1" s="9" t="s">
        <v>45</v>
      </c>
      <c r="Y1" s="9" t="s">
        <v>43</v>
      </c>
      <c r="Z1" s="9" t="s">
        <v>42</v>
      </c>
      <c r="AA1" s="9" t="s">
        <v>40</v>
      </c>
      <c r="AB1" s="9" t="s">
        <v>39</v>
      </c>
      <c r="AC1" s="9" t="s">
        <v>37</v>
      </c>
      <c r="AD1" s="9" t="s">
        <v>36</v>
      </c>
      <c r="AE1" s="9" t="s">
        <v>34</v>
      </c>
      <c r="AF1" s="9" t="s">
        <v>33</v>
      </c>
      <c r="AG1" s="9" t="s">
        <v>32</v>
      </c>
      <c r="AH1" s="9" t="s">
        <v>31</v>
      </c>
      <c r="AI1" s="9" t="s">
        <v>30</v>
      </c>
      <c r="AJ1" s="9" t="s">
        <v>28</v>
      </c>
      <c r="AK1" s="9" t="s">
        <v>27</v>
      </c>
      <c r="AL1" s="9" t="s">
        <v>24</v>
      </c>
      <c r="AM1" s="9" t="s">
        <v>23</v>
      </c>
      <c r="AN1" s="9" t="s">
        <v>20</v>
      </c>
      <c r="AO1" s="9" t="s">
        <v>60</v>
      </c>
      <c r="AP1" s="9" t="s">
        <v>61</v>
      </c>
      <c r="AQ1" s="9" t="s">
        <v>62</v>
      </c>
      <c r="AR1" s="9" t="s">
        <v>63</v>
      </c>
      <c r="AS1" s="9" t="s">
        <v>64</v>
      </c>
      <c r="AT1" s="9" t="s">
        <v>65</v>
      </c>
      <c r="AU1" s="9" t="s">
        <v>66</v>
      </c>
      <c r="AV1" s="9" t="s">
        <v>67</v>
      </c>
      <c r="AW1" s="9" t="s">
        <v>68</v>
      </c>
      <c r="AX1" s="9" t="s">
        <v>69</v>
      </c>
      <c r="AY1" s="9" t="s">
        <v>70</v>
      </c>
      <c r="AZ1" s="61" t="s">
        <v>413</v>
      </c>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1" t="s">
        <v>414</v>
      </c>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1" t="s">
        <v>73</v>
      </c>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row>
    <row r="2" spans="1:142" ht="27.6" customHeight="1">
      <c r="B2" s="5"/>
      <c r="C2" s="5"/>
      <c r="D2" s="8"/>
      <c r="E2" s="8"/>
      <c r="F2" s="8"/>
      <c r="G2" s="8"/>
      <c r="H2" s="8"/>
      <c r="I2" s="8"/>
      <c r="J2" s="8"/>
      <c r="K2" s="8"/>
      <c r="L2" s="8"/>
      <c r="M2" s="8"/>
      <c r="N2" s="24"/>
      <c r="O2" s="24"/>
      <c r="P2" s="26" t="s">
        <v>31</v>
      </c>
      <c r="Q2" s="9" t="s">
        <v>30</v>
      </c>
      <c r="R2" s="9" t="s">
        <v>28</v>
      </c>
      <c r="S2" s="9" t="s">
        <v>27</v>
      </c>
      <c r="T2" s="9" t="s">
        <v>24</v>
      </c>
      <c r="U2" s="9" t="s">
        <v>23</v>
      </c>
      <c r="V2" s="9" t="s">
        <v>20</v>
      </c>
      <c r="W2" s="9" t="s">
        <v>60</v>
      </c>
      <c r="X2" s="9" t="s">
        <v>61</v>
      </c>
      <c r="Y2" s="9" t="s">
        <v>62</v>
      </c>
      <c r="Z2" s="9" t="s">
        <v>63</v>
      </c>
      <c r="AA2" s="9" t="s">
        <v>64</v>
      </c>
      <c r="AB2" s="9" t="s">
        <v>65</v>
      </c>
      <c r="AC2" s="9" t="s">
        <v>66</v>
      </c>
      <c r="AD2" s="9" t="s">
        <v>67</v>
      </c>
      <c r="AE2" s="9" t="s">
        <v>68</v>
      </c>
      <c r="AF2" s="9" t="s">
        <v>69</v>
      </c>
      <c r="AG2" s="9" t="s">
        <v>70</v>
      </c>
      <c r="AH2" s="26" t="s">
        <v>71</v>
      </c>
      <c r="AI2" s="9" t="s">
        <v>46</v>
      </c>
      <c r="AJ2" s="9" t="s">
        <v>45</v>
      </c>
      <c r="AK2" s="9" t="s">
        <v>43</v>
      </c>
      <c r="AL2" s="9" t="s">
        <v>42</v>
      </c>
      <c r="AM2" s="9" t="s">
        <v>40</v>
      </c>
      <c r="AN2" s="9" t="s">
        <v>39</v>
      </c>
      <c r="AO2" s="9" t="s">
        <v>37</v>
      </c>
      <c r="AP2" s="9" t="s">
        <v>36</v>
      </c>
      <c r="AQ2" s="9" t="s">
        <v>34</v>
      </c>
      <c r="AR2" s="9" t="s">
        <v>33</v>
      </c>
      <c r="AS2" s="9" t="s">
        <v>32</v>
      </c>
      <c r="AT2" s="9" t="s">
        <v>31</v>
      </c>
      <c r="AU2" s="9" t="s">
        <v>30</v>
      </c>
      <c r="AV2" s="9" t="s">
        <v>28</v>
      </c>
      <c r="AW2" s="9" t="s">
        <v>27</v>
      </c>
      <c r="AX2" s="9" t="s">
        <v>24</v>
      </c>
      <c r="AY2" s="9" t="s">
        <v>23</v>
      </c>
      <c r="AZ2" s="9" t="s">
        <v>46</v>
      </c>
      <c r="BA2" s="9" t="s">
        <v>45</v>
      </c>
      <c r="BB2" s="9" t="s">
        <v>43</v>
      </c>
      <c r="BC2" s="9" t="s">
        <v>42</v>
      </c>
      <c r="BD2" s="9" t="s">
        <v>40</v>
      </c>
      <c r="BE2" s="9" t="s">
        <v>39</v>
      </c>
      <c r="BF2" s="9" t="s">
        <v>37</v>
      </c>
      <c r="BG2" s="9" t="s">
        <v>36</v>
      </c>
      <c r="BH2" s="9" t="s">
        <v>34</v>
      </c>
      <c r="BI2" s="9" t="s">
        <v>33</v>
      </c>
      <c r="BJ2" s="9" t="s">
        <v>32</v>
      </c>
      <c r="BK2" s="9" t="s">
        <v>31</v>
      </c>
      <c r="BL2" s="9" t="s">
        <v>30</v>
      </c>
      <c r="BM2" s="9" t="s">
        <v>28</v>
      </c>
      <c r="BN2" s="9" t="s">
        <v>27</v>
      </c>
      <c r="BO2" s="9" t="s">
        <v>24</v>
      </c>
      <c r="BP2" s="9" t="s">
        <v>23</v>
      </c>
      <c r="BQ2" s="9" t="s">
        <v>20</v>
      </c>
      <c r="BR2" s="9" t="s">
        <v>60</v>
      </c>
      <c r="BS2" s="9" t="s">
        <v>61</v>
      </c>
      <c r="BT2" s="9" t="s">
        <v>62</v>
      </c>
      <c r="BU2" s="9" t="s">
        <v>63</v>
      </c>
      <c r="BV2" s="9" t="s">
        <v>64</v>
      </c>
      <c r="BW2" s="9" t="s">
        <v>65</v>
      </c>
      <c r="BX2" s="9" t="s">
        <v>66</v>
      </c>
      <c r="BY2" s="9" t="s">
        <v>67</v>
      </c>
      <c r="BZ2" s="9" t="s">
        <v>68</v>
      </c>
      <c r="CA2" s="9" t="s">
        <v>69</v>
      </c>
      <c r="CB2" s="9" t="s">
        <v>70</v>
      </c>
      <c r="CC2" s="9" t="s">
        <v>71</v>
      </c>
      <c r="CD2" s="9" t="s">
        <v>46</v>
      </c>
      <c r="CE2" s="9" t="s">
        <v>45</v>
      </c>
      <c r="CF2" s="9" t="s">
        <v>43</v>
      </c>
      <c r="CG2" s="9" t="s">
        <v>42</v>
      </c>
      <c r="CH2" s="9" t="s">
        <v>40</v>
      </c>
      <c r="CI2" s="9" t="s">
        <v>39</v>
      </c>
      <c r="CJ2" s="9" t="s">
        <v>37</v>
      </c>
      <c r="CK2" s="9" t="s">
        <v>36</v>
      </c>
      <c r="CL2" s="9" t="s">
        <v>34</v>
      </c>
      <c r="CM2" s="9" t="s">
        <v>33</v>
      </c>
      <c r="CN2" s="9" t="s">
        <v>32</v>
      </c>
      <c r="CO2" s="9" t="s">
        <v>31</v>
      </c>
      <c r="CP2" s="9" t="s">
        <v>30</v>
      </c>
      <c r="CQ2" s="9" t="s">
        <v>28</v>
      </c>
      <c r="CR2" s="9" t="s">
        <v>27</v>
      </c>
      <c r="CS2" s="9" t="s">
        <v>24</v>
      </c>
      <c r="CT2" s="9" t="s">
        <v>23</v>
      </c>
      <c r="CU2" s="9" t="s">
        <v>20</v>
      </c>
      <c r="CV2" s="9" t="s">
        <v>60</v>
      </c>
      <c r="CW2" s="9" t="s">
        <v>61</v>
      </c>
      <c r="CX2" s="9" t="s">
        <v>62</v>
      </c>
      <c r="CY2" s="9" t="s">
        <v>63</v>
      </c>
      <c r="CZ2" s="9" t="s">
        <v>64</v>
      </c>
      <c r="DA2" s="9" t="s">
        <v>65</v>
      </c>
      <c r="DB2" s="9" t="s">
        <v>66</v>
      </c>
      <c r="DC2" s="9" t="s">
        <v>67</v>
      </c>
      <c r="DD2" s="9" t="s">
        <v>68</v>
      </c>
      <c r="DE2" s="9" t="s">
        <v>69</v>
      </c>
      <c r="DF2" s="9" t="s">
        <v>70</v>
      </c>
      <c r="DG2" s="9" t="s">
        <v>71</v>
      </c>
      <c r="DH2" s="9" t="s">
        <v>72</v>
      </c>
      <c r="DI2" s="9" t="s">
        <v>46</v>
      </c>
      <c r="DJ2" s="9" t="s">
        <v>45</v>
      </c>
      <c r="DK2" s="9" t="s">
        <v>43</v>
      </c>
      <c r="DL2" s="9" t="s">
        <v>42</v>
      </c>
      <c r="DM2" s="9" t="s">
        <v>40</v>
      </c>
      <c r="DN2" s="9" t="s">
        <v>39</v>
      </c>
      <c r="DO2" s="9" t="s">
        <v>37</v>
      </c>
      <c r="DP2" s="9" t="s">
        <v>36</v>
      </c>
      <c r="DQ2" s="9" t="s">
        <v>34</v>
      </c>
      <c r="DR2" s="9" t="s">
        <v>33</v>
      </c>
      <c r="DS2" s="9" t="s">
        <v>32</v>
      </c>
      <c r="DT2" s="9" t="s">
        <v>31</v>
      </c>
      <c r="DU2" s="9" t="s">
        <v>30</v>
      </c>
      <c r="DV2" s="9" t="s">
        <v>28</v>
      </c>
      <c r="DW2" s="9" t="s">
        <v>27</v>
      </c>
      <c r="DX2" s="9" t="s">
        <v>24</v>
      </c>
      <c r="DY2" s="9" t="s">
        <v>23</v>
      </c>
      <c r="DZ2" s="9" t="s">
        <v>20</v>
      </c>
      <c r="EA2" s="9" t="s">
        <v>60</v>
      </c>
      <c r="EB2" s="9" t="s">
        <v>61</v>
      </c>
      <c r="EC2" s="9" t="s">
        <v>62</v>
      </c>
      <c r="ED2" s="9" t="s">
        <v>63</v>
      </c>
      <c r="EE2" s="9" t="s">
        <v>64</v>
      </c>
      <c r="EF2" s="9" t="s">
        <v>65</v>
      </c>
      <c r="EG2" s="9" t="s">
        <v>66</v>
      </c>
      <c r="EH2" s="9" t="s">
        <v>67</v>
      </c>
      <c r="EI2" s="9" t="s">
        <v>68</v>
      </c>
      <c r="EJ2" s="9" t="s">
        <v>69</v>
      </c>
      <c r="EK2" s="9" t="s">
        <v>70</v>
      </c>
      <c r="EL2" s="9" t="s">
        <v>71</v>
      </c>
    </row>
    <row r="3" spans="1:142">
      <c r="B3" s="6" t="s">
        <v>15</v>
      </c>
      <c r="C3" s="6"/>
      <c r="D3" s="8"/>
      <c r="E3" s="8"/>
      <c r="F3" s="8"/>
      <c r="G3" s="8"/>
      <c r="H3" s="8"/>
      <c r="I3" s="8"/>
      <c r="J3" s="8"/>
      <c r="K3" s="8"/>
      <c r="L3" s="8"/>
      <c r="M3" s="8"/>
      <c r="N3" s="8"/>
      <c r="O3" s="8"/>
      <c r="P3" s="9">
        <f t="shared" ref="P3:AY3" si="0">colorcnt(P$7:P$522,$B$3)</f>
        <v>1</v>
      </c>
      <c r="Q3" s="9">
        <f t="shared" si="0"/>
        <v>1</v>
      </c>
      <c r="R3" s="9">
        <f t="shared" si="0"/>
        <v>1</v>
      </c>
      <c r="S3" s="9">
        <f t="shared" si="0"/>
        <v>1</v>
      </c>
      <c r="T3" s="9">
        <f t="shared" si="0"/>
        <v>1</v>
      </c>
      <c r="U3" s="9">
        <f t="shared" si="0"/>
        <v>1</v>
      </c>
      <c r="V3" s="9">
        <f t="shared" si="0"/>
        <v>3</v>
      </c>
      <c r="W3" s="9">
        <f t="shared" si="0"/>
        <v>11</v>
      </c>
      <c r="X3" s="9">
        <f t="shared" si="0"/>
        <v>17</v>
      </c>
      <c r="Y3" s="9">
        <f t="shared" si="0"/>
        <v>25</v>
      </c>
      <c r="Z3" s="9">
        <f t="shared" si="0"/>
        <v>30</v>
      </c>
      <c r="AA3" s="9">
        <f t="shared" si="0"/>
        <v>36</v>
      </c>
      <c r="AB3" s="9">
        <f t="shared" si="0"/>
        <v>47</v>
      </c>
      <c r="AC3" s="9">
        <f t="shared" si="0"/>
        <v>53</v>
      </c>
      <c r="AD3" s="9">
        <f t="shared" si="0"/>
        <v>57</v>
      </c>
      <c r="AE3" s="9">
        <f t="shared" si="0"/>
        <v>49</v>
      </c>
      <c r="AF3" s="9">
        <f t="shared" si="0"/>
        <v>49</v>
      </c>
      <c r="AG3" s="9">
        <f t="shared" si="0"/>
        <v>52</v>
      </c>
      <c r="AH3" s="9">
        <f t="shared" si="0"/>
        <v>58</v>
      </c>
      <c r="AI3" s="9">
        <f t="shared" si="0"/>
        <v>59</v>
      </c>
      <c r="AJ3" s="9">
        <f t="shared" si="0"/>
        <v>62</v>
      </c>
      <c r="AK3" s="9">
        <f t="shared" si="0"/>
        <v>56</v>
      </c>
      <c r="AL3" s="9">
        <f t="shared" si="0"/>
        <v>51</v>
      </c>
      <c r="AM3" s="9">
        <f t="shared" si="0"/>
        <v>51</v>
      </c>
      <c r="AN3" s="9">
        <f t="shared" si="0"/>
        <v>39</v>
      </c>
      <c r="AO3" s="9">
        <f t="shared" si="0"/>
        <v>36</v>
      </c>
      <c r="AP3" s="9">
        <f t="shared" si="0"/>
        <v>24</v>
      </c>
      <c r="AQ3" s="9">
        <f t="shared" si="0"/>
        <v>13</v>
      </c>
      <c r="AR3" s="9">
        <f t="shared" si="0"/>
        <v>12</v>
      </c>
      <c r="AS3" s="9">
        <f t="shared" si="0"/>
        <v>9</v>
      </c>
      <c r="AT3" s="9">
        <f t="shared" si="0"/>
        <v>7</v>
      </c>
      <c r="AU3" s="9">
        <f t="shared" si="0"/>
        <v>2</v>
      </c>
      <c r="AV3" s="9">
        <f t="shared" si="0"/>
        <v>1</v>
      </c>
      <c r="AW3" s="9">
        <f t="shared" si="0"/>
        <v>1</v>
      </c>
      <c r="AX3" s="9">
        <f t="shared" si="0"/>
        <v>1</v>
      </c>
      <c r="AY3" s="9">
        <f t="shared" si="0"/>
        <v>1</v>
      </c>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row>
    <row r="4" spans="1:142" ht="13.95" customHeight="1" thickBot="1">
      <c r="B4" s="7" t="s">
        <v>14</v>
      </c>
      <c r="C4" s="7"/>
      <c r="D4" s="8"/>
      <c r="E4" s="8"/>
      <c r="F4" s="8"/>
      <c r="G4" s="8"/>
      <c r="H4" s="8"/>
      <c r="I4" s="8"/>
      <c r="J4" s="8"/>
      <c r="K4" s="8"/>
      <c r="L4" s="8"/>
      <c r="M4" s="8"/>
      <c r="N4" s="8"/>
      <c r="O4" s="8"/>
      <c r="P4" s="9">
        <f t="shared" ref="P4:AY4" si="1">colorcnt(P$7:P$522,$B$4)</f>
        <v>0</v>
      </c>
      <c r="Q4" s="9">
        <f t="shared" si="1"/>
        <v>0</v>
      </c>
      <c r="R4" s="9">
        <f t="shared" si="1"/>
        <v>0</v>
      </c>
      <c r="S4" s="9">
        <f t="shared" si="1"/>
        <v>0</v>
      </c>
      <c r="T4" s="9">
        <f t="shared" si="1"/>
        <v>0</v>
      </c>
      <c r="U4" s="9">
        <f t="shared" si="1"/>
        <v>3</v>
      </c>
      <c r="V4" s="9">
        <f t="shared" si="1"/>
        <v>8</v>
      </c>
      <c r="W4" s="9">
        <f t="shared" si="1"/>
        <v>16</v>
      </c>
      <c r="X4" s="9">
        <f t="shared" si="1"/>
        <v>28</v>
      </c>
      <c r="Y4" s="9">
        <f t="shared" si="1"/>
        <v>40</v>
      </c>
      <c r="Z4" s="9">
        <f t="shared" si="1"/>
        <v>50</v>
      </c>
      <c r="AA4" s="9">
        <f t="shared" si="1"/>
        <v>63</v>
      </c>
      <c r="AB4" s="9">
        <f t="shared" si="1"/>
        <v>67</v>
      </c>
      <c r="AC4" s="9">
        <f t="shared" si="1"/>
        <v>83</v>
      </c>
      <c r="AD4" s="9">
        <f t="shared" si="1"/>
        <v>80</v>
      </c>
      <c r="AE4" s="9">
        <f t="shared" si="1"/>
        <v>81</v>
      </c>
      <c r="AF4" s="9">
        <f t="shared" si="1"/>
        <v>76</v>
      </c>
      <c r="AG4" s="9">
        <f t="shared" si="1"/>
        <v>72</v>
      </c>
      <c r="AH4" s="9">
        <f t="shared" si="1"/>
        <v>70</v>
      </c>
      <c r="AI4" s="9">
        <f t="shared" si="1"/>
        <v>60</v>
      </c>
      <c r="AJ4" s="9">
        <f t="shared" si="1"/>
        <v>48</v>
      </c>
      <c r="AK4" s="9">
        <f t="shared" si="1"/>
        <v>36</v>
      </c>
      <c r="AL4" s="9">
        <f t="shared" si="1"/>
        <v>26</v>
      </c>
      <c r="AM4" s="9">
        <f t="shared" si="1"/>
        <v>21</v>
      </c>
      <c r="AN4" s="9">
        <f t="shared" si="1"/>
        <v>14</v>
      </c>
      <c r="AO4" s="9">
        <f t="shared" si="1"/>
        <v>12</v>
      </c>
      <c r="AP4" s="9">
        <f t="shared" si="1"/>
        <v>9</v>
      </c>
      <c r="AQ4" s="9">
        <f t="shared" si="1"/>
        <v>8</v>
      </c>
      <c r="AR4" s="9">
        <f t="shared" si="1"/>
        <v>4</v>
      </c>
      <c r="AS4" s="9">
        <f t="shared" si="1"/>
        <v>3</v>
      </c>
      <c r="AT4" s="9">
        <f t="shared" si="1"/>
        <v>3</v>
      </c>
      <c r="AU4" s="9">
        <f t="shared" si="1"/>
        <v>2</v>
      </c>
      <c r="AV4" s="9">
        <f t="shared" si="1"/>
        <v>1</v>
      </c>
      <c r="AW4" s="9">
        <f t="shared" si="1"/>
        <v>1</v>
      </c>
      <c r="AX4" s="9">
        <f t="shared" si="1"/>
        <v>1</v>
      </c>
      <c r="AY4" s="9">
        <f t="shared" si="1"/>
        <v>1</v>
      </c>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row>
    <row r="5" spans="1:142" ht="13.95" customHeight="1" thickTop="1">
      <c r="A5" s="56"/>
      <c r="B5" s="39"/>
      <c r="C5" s="39"/>
      <c r="D5" s="29"/>
      <c r="E5" s="36"/>
      <c r="F5" s="34"/>
      <c r="G5" s="27"/>
      <c r="H5" s="27"/>
      <c r="I5" s="31"/>
      <c r="J5" s="31"/>
      <c r="K5" s="27"/>
      <c r="L5" s="27"/>
      <c r="M5" s="27"/>
      <c r="N5" s="27"/>
      <c r="O5" s="27"/>
      <c r="P5" s="10"/>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2"/>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row>
    <row r="6" spans="1:142" ht="13.95" customHeight="1" thickBot="1">
      <c r="A6" s="42"/>
      <c r="B6" s="40"/>
      <c r="C6" s="40"/>
      <c r="D6" s="30"/>
      <c r="E6" s="37"/>
      <c r="F6" s="35"/>
      <c r="G6" s="33"/>
      <c r="H6" s="33"/>
      <c r="I6" s="32"/>
      <c r="J6" s="38"/>
      <c r="K6" s="28"/>
      <c r="L6" s="28"/>
      <c r="M6" s="28"/>
      <c r="N6" s="28"/>
      <c r="O6" s="28"/>
      <c r="P6" s="14"/>
      <c r="Q6" s="14"/>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6"/>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row>
    <row r="7" spans="1:142" ht="13.95" customHeight="1" thickTop="1">
      <c r="A7" s="57"/>
      <c r="B7" s="50" t="s">
        <v>298</v>
      </c>
      <c r="C7" s="50" t="s">
        <v>351</v>
      </c>
      <c r="D7" s="29" t="s">
        <v>415</v>
      </c>
      <c r="E7" s="36" t="s">
        <v>47</v>
      </c>
      <c r="F7" s="34">
        <v>5.5999061728395061</v>
      </c>
      <c r="G7" s="27">
        <v>81</v>
      </c>
      <c r="H7" s="27">
        <v>53</v>
      </c>
      <c r="I7" s="31"/>
      <c r="J7" s="31"/>
      <c r="K7" s="27">
        <v>1</v>
      </c>
      <c r="L7" s="27"/>
      <c r="M7" s="27"/>
      <c r="N7" s="27"/>
      <c r="O7" s="27"/>
      <c r="P7" s="10"/>
      <c r="Q7" s="10"/>
      <c r="R7" s="11"/>
      <c r="S7" s="11"/>
      <c r="T7" s="11"/>
      <c r="U7" s="11"/>
      <c r="V7" s="11"/>
      <c r="W7" s="11"/>
      <c r="X7" s="11"/>
      <c r="Y7" s="11"/>
      <c r="Z7" s="11"/>
      <c r="AA7" s="11"/>
      <c r="AB7" s="11"/>
      <c r="AC7" s="11"/>
      <c r="AD7" s="11"/>
      <c r="AE7" s="11"/>
      <c r="AF7" s="11"/>
      <c r="AG7" s="17"/>
      <c r="AH7" s="17"/>
      <c r="AI7" s="17"/>
      <c r="AJ7" s="17"/>
      <c r="AK7" s="17"/>
      <c r="AL7" s="17"/>
      <c r="AM7" s="17"/>
      <c r="AN7" s="17"/>
      <c r="AO7" s="17"/>
      <c r="AP7" s="17"/>
      <c r="AQ7" s="17"/>
      <c r="AR7" s="17"/>
      <c r="AS7" s="17"/>
      <c r="AT7" s="11"/>
      <c r="AU7" s="11"/>
      <c r="AV7" s="11"/>
      <c r="AW7" s="11"/>
      <c r="AX7" s="11"/>
      <c r="AY7" s="12"/>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t="s">
        <v>75</v>
      </c>
      <c r="CB7" s="4" t="s">
        <v>75</v>
      </c>
      <c r="CC7" s="4" t="s">
        <v>74</v>
      </c>
      <c r="CD7" s="4" t="s">
        <v>74</v>
      </c>
      <c r="CE7" s="4" t="s">
        <v>74</v>
      </c>
      <c r="CF7" s="4" t="s">
        <v>74</v>
      </c>
      <c r="CG7" s="4" t="s">
        <v>74</v>
      </c>
      <c r="CH7" s="4" t="s">
        <v>74</v>
      </c>
      <c r="CI7" s="4" t="s">
        <v>74</v>
      </c>
      <c r="CJ7" s="13" t="s">
        <v>74</v>
      </c>
      <c r="CK7" s="4" t="s">
        <v>74</v>
      </c>
      <c r="CL7" s="4" t="s">
        <v>74</v>
      </c>
      <c r="CM7" s="4" t="s">
        <v>74</v>
      </c>
      <c r="CN7" s="4" t="s">
        <v>75</v>
      </c>
      <c r="CO7" s="4" t="s">
        <v>75</v>
      </c>
      <c r="CP7" s="4" t="s">
        <v>75</v>
      </c>
      <c r="CQ7" s="4" t="s">
        <v>75</v>
      </c>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row>
    <row r="8" spans="1:142" ht="13.95" customHeight="1" thickBot="1">
      <c r="A8" s="42"/>
      <c r="B8" s="51"/>
      <c r="C8" s="51"/>
      <c r="D8" s="30"/>
      <c r="E8" s="37"/>
      <c r="F8" s="35"/>
      <c r="G8" s="33"/>
      <c r="H8" s="33"/>
      <c r="I8" s="32"/>
      <c r="J8" s="38"/>
      <c r="K8" s="28"/>
      <c r="L8" s="28"/>
      <c r="M8" s="28"/>
      <c r="N8" s="28"/>
      <c r="O8" s="28"/>
      <c r="P8" s="14"/>
      <c r="Q8" s="14"/>
      <c r="R8" s="15"/>
      <c r="S8" s="15"/>
      <c r="T8" s="15"/>
      <c r="U8" s="15"/>
      <c r="V8" s="15"/>
      <c r="W8" s="15"/>
      <c r="X8" s="15"/>
      <c r="Y8" s="15"/>
      <c r="Z8" s="15"/>
      <c r="AA8" s="15"/>
      <c r="AB8" s="15"/>
      <c r="AC8" s="15"/>
      <c r="AD8" s="15"/>
      <c r="AE8" s="15"/>
      <c r="AF8" s="15"/>
      <c r="AG8" s="15"/>
      <c r="AH8" s="15"/>
      <c r="AI8" s="15"/>
      <c r="AJ8" s="15"/>
      <c r="AK8" s="15"/>
      <c r="AL8" s="18"/>
      <c r="AM8" s="18"/>
      <c r="AN8" s="18"/>
      <c r="AO8" s="18"/>
      <c r="AP8" s="18"/>
      <c r="AQ8" s="18"/>
      <c r="AR8" s="15"/>
      <c r="AS8" s="15"/>
      <c r="AT8" s="15"/>
      <c r="AU8" s="15"/>
      <c r="AV8" s="15"/>
      <c r="AW8" s="15"/>
      <c r="AX8" s="15"/>
      <c r="AY8" s="16"/>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row>
    <row r="9" spans="1:142" ht="13.95" customHeight="1" thickTop="1">
      <c r="A9" s="59"/>
      <c r="B9" s="50" t="s">
        <v>76</v>
      </c>
      <c r="C9" s="50" t="s">
        <v>353</v>
      </c>
      <c r="D9" s="29" t="s">
        <v>415</v>
      </c>
      <c r="E9" s="36" t="s">
        <v>47</v>
      </c>
      <c r="F9" s="34">
        <f>IFERROR(453.5924/G9,0)</f>
        <v>7.559873333333333</v>
      </c>
      <c r="G9" s="27">
        <v>60</v>
      </c>
      <c r="H9" s="27">
        <v>53</v>
      </c>
      <c r="I9" s="31"/>
      <c r="J9" s="31"/>
      <c r="K9" s="27">
        <v>1</v>
      </c>
      <c r="L9" s="27"/>
      <c r="M9" s="27"/>
      <c r="N9" s="27"/>
      <c r="O9" s="27"/>
      <c r="P9" s="10"/>
      <c r="Q9" s="10"/>
      <c r="R9" s="11"/>
      <c r="S9" s="11"/>
      <c r="T9" s="11"/>
      <c r="U9" s="11"/>
      <c r="V9" s="11"/>
      <c r="W9" s="11"/>
      <c r="X9" s="11"/>
      <c r="Y9" s="11"/>
      <c r="Z9" s="11"/>
      <c r="AA9" s="17"/>
      <c r="AB9" s="17"/>
      <c r="AC9" s="17"/>
      <c r="AD9" s="17"/>
      <c r="AE9" s="11"/>
      <c r="AF9" s="11"/>
      <c r="AG9" s="11"/>
      <c r="AH9" s="11"/>
      <c r="AI9" s="11"/>
      <c r="AJ9" s="11"/>
      <c r="AK9" s="11"/>
      <c r="AL9" s="11"/>
      <c r="AM9" s="11"/>
      <c r="AN9" s="11"/>
      <c r="AO9" s="11"/>
      <c r="AP9" s="11"/>
      <c r="AQ9" s="11"/>
      <c r="AR9" s="11"/>
      <c r="AS9" s="11"/>
      <c r="AT9" s="11"/>
      <c r="AU9" s="11"/>
      <c r="AV9" s="11"/>
      <c r="AW9" s="11"/>
      <c r="AX9" s="11"/>
      <c r="AY9" s="12"/>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t="s">
        <v>75</v>
      </c>
      <c r="CF9" s="4" t="s">
        <v>75</v>
      </c>
      <c r="CG9" s="4" t="s">
        <v>74</v>
      </c>
      <c r="CH9" s="4" t="s">
        <v>74</v>
      </c>
      <c r="CI9" s="4" t="s">
        <v>74</v>
      </c>
      <c r="CJ9" s="4" t="s">
        <v>74</v>
      </c>
      <c r="CK9" s="4" t="s">
        <v>74</v>
      </c>
      <c r="CL9" s="4" t="s">
        <v>74</v>
      </c>
      <c r="CM9" s="4" t="s">
        <v>74</v>
      </c>
      <c r="CN9" s="13" t="s">
        <v>74</v>
      </c>
      <c r="CO9" s="4" t="s">
        <v>74</v>
      </c>
      <c r="CP9" s="4" t="s">
        <v>74</v>
      </c>
      <c r="CQ9" s="4" t="s">
        <v>74</v>
      </c>
      <c r="CR9" s="4" t="s">
        <v>75</v>
      </c>
      <c r="CS9" s="4" t="s">
        <v>75</v>
      </c>
      <c r="CT9" s="4" t="s">
        <v>75</v>
      </c>
      <c r="CU9" s="4" t="s">
        <v>75</v>
      </c>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row>
    <row r="10" spans="1:142" ht="13.95" customHeight="1" thickBot="1">
      <c r="A10" s="42"/>
      <c r="B10" s="51"/>
      <c r="C10" s="51"/>
      <c r="D10" s="30"/>
      <c r="E10" s="37"/>
      <c r="F10" s="35"/>
      <c r="G10" s="33"/>
      <c r="H10" s="33"/>
      <c r="I10" s="32"/>
      <c r="J10" s="38"/>
      <c r="K10" s="28"/>
      <c r="L10" s="28"/>
      <c r="M10" s="28"/>
      <c r="N10" s="28"/>
      <c r="O10" s="28"/>
      <c r="P10" s="14"/>
      <c r="Q10" s="14"/>
      <c r="R10" s="15"/>
      <c r="S10" s="15"/>
      <c r="T10" s="15"/>
      <c r="U10" s="15"/>
      <c r="V10" s="15"/>
      <c r="W10" s="15"/>
      <c r="X10" s="15"/>
      <c r="Y10" s="15"/>
      <c r="Z10" s="15"/>
      <c r="AA10" s="15"/>
      <c r="AB10" s="15"/>
      <c r="AC10" s="15"/>
      <c r="AD10" s="15"/>
      <c r="AE10" s="15"/>
      <c r="AF10" s="15"/>
      <c r="AG10" s="18"/>
      <c r="AH10" s="18"/>
      <c r="AI10" s="18"/>
      <c r="AJ10" s="18"/>
      <c r="AK10" s="18"/>
      <c r="AL10" s="15"/>
      <c r="AM10" s="15"/>
      <c r="AN10" s="15"/>
      <c r="AO10" s="15"/>
      <c r="AP10" s="15"/>
      <c r="AQ10" s="15"/>
      <c r="AR10" s="15"/>
      <c r="AS10" s="15"/>
      <c r="AT10" s="15"/>
      <c r="AU10" s="15"/>
      <c r="AV10" s="15"/>
      <c r="AW10" s="15"/>
      <c r="AX10" s="15"/>
      <c r="AY10" s="16"/>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row>
    <row r="11" spans="1:142" ht="13.95" customHeight="1" thickTop="1">
      <c r="A11" s="60"/>
      <c r="B11" s="39" t="s">
        <v>299</v>
      </c>
      <c r="C11" s="39" t="s">
        <v>250</v>
      </c>
      <c r="D11" s="29" t="s">
        <v>337</v>
      </c>
      <c r="E11" s="36" t="s">
        <v>58</v>
      </c>
      <c r="F11" s="34">
        <v>10.079831111111112</v>
      </c>
      <c r="G11" s="27">
        <v>45</v>
      </c>
      <c r="H11" s="27">
        <v>59</v>
      </c>
      <c r="I11" s="31"/>
      <c r="J11" s="31"/>
      <c r="K11" s="27">
        <v>7</v>
      </c>
      <c r="L11" s="27"/>
      <c r="M11" s="27"/>
      <c r="N11" s="27"/>
      <c r="O11" s="27"/>
      <c r="P11" s="10"/>
      <c r="Q11" s="10"/>
      <c r="R11" s="11"/>
      <c r="S11" s="11"/>
      <c r="T11" s="11"/>
      <c r="U11" s="11"/>
      <c r="V11" s="11"/>
      <c r="W11" s="11"/>
      <c r="X11" s="11"/>
      <c r="Y11" s="11"/>
      <c r="Z11" s="11"/>
      <c r="AA11" s="11"/>
      <c r="AB11" s="11"/>
      <c r="AC11" s="11"/>
      <c r="AD11" s="11"/>
      <c r="AE11" s="11"/>
      <c r="AF11" s="11"/>
      <c r="AG11" s="11"/>
      <c r="AH11" s="17"/>
      <c r="AI11" s="17"/>
      <c r="AJ11" s="17"/>
      <c r="AK11" s="17"/>
      <c r="AL11" s="17"/>
      <c r="AM11" s="17"/>
      <c r="AN11" s="11"/>
      <c r="AO11" s="11"/>
      <c r="AP11" s="11"/>
      <c r="AQ11" s="11"/>
      <c r="AR11" s="11"/>
      <c r="AS11" s="11"/>
      <c r="AT11" s="11"/>
      <c r="AU11" s="11"/>
      <c r="AV11" s="11"/>
      <c r="AW11" s="11"/>
      <c r="AX11" s="11"/>
      <c r="AY11" s="12"/>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row>
    <row r="12" spans="1:142" ht="13.95" customHeight="1" thickBot="1">
      <c r="A12" s="42"/>
      <c r="B12" s="40"/>
      <c r="C12" s="40"/>
      <c r="D12" s="30"/>
      <c r="E12" s="37"/>
      <c r="F12" s="35"/>
      <c r="G12" s="33"/>
      <c r="H12" s="33"/>
      <c r="I12" s="32"/>
      <c r="J12" s="38"/>
      <c r="K12" s="28"/>
      <c r="L12" s="28"/>
      <c r="M12" s="28"/>
      <c r="N12" s="28"/>
      <c r="O12" s="28"/>
      <c r="P12" s="14"/>
      <c r="Q12" s="14"/>
      <c r="R12" s="15"/>
      <c r="S12" s="15"/>
      <c r="T12" s="15"/>
      <c r="U12" s="15"/>
      <c r="V12" s="15"/>
      <c r="W12" s="15"/>
      <c r="X12" s="15"/>
      <c r="Y12" s="15"/>
      <c r="Z12" s="15"/>
      <c r="AA12" s="15"/>
      <c r="AB12" s="15"/>
      <c r="AC12" s="18"/>
      <c r="AD12" s="18"/>
      <c r="AE12" s="18"/>
      <c r="AF12" s="18"/>
      <c r="AG12" s="18"/>
      <c r="AH12" s="18"/>
      <c r="AI12" s="15"/>
      <c r="AJ12" s="15"/>
      <c r="AK12" s="15"/>
      <c r="AL12" s="15"/>
      <c r="AM12" s="15"/>
      <c r="AN12" s="15"/>
      <c r="AO12" s="15"/>
      <c r="AP12" s="15"/>
      <c r="AQ12" s="15"/>
      <c r="AR12" s="15"/>
      <c r="AS12" s="15"/>
      <c r="AT12" s="15"/>
      <c r="AU12" s="15"/>
      <c r="AV12" s="15"/>
      <c r="AW12" s="15"/>
      <c r="AX12" s="15"/>
      <c r="AY12" s="16"/>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row>
    <row r="13" spans="1:142" ht="13.95" customHeight="1" thickTop="1">
      <c r="A13" s="56"/>
      <c r="B13" s="50" t="s">
        <v>80</v>
      </c>
      <c r="C13" s="50" t="s">
        <v>251</v>
      </c>
      <c r="D13" s="29" t="s">
        <v>337</v>
      </c>
      <c r="E13" s="36" t="s">
        <v>47</v>
      </c>
      <c r="F13" s="34">
        <f>IFERROR(453.5924/G13,0)</f>
        <v>5.669905</v>
      </c>
      <c r="G13" s="27">
        <v>80</v>
      </c>
      <c r="H13" s="27">
        <v>57</v>
      </c>
      <c r="I13" s="31"/>
      <c r="J13" s="31"/>
      <c r="K13" s="27">
        <v>4</v>
      </c>
      <c r="L13" s="27"/>
      <c r="M13" s="27"/>
      <c r="N13" s="27"/>
      <c r="O13" s="27"/>
      <c r="P13" s="10"/>
      <c r="Q13" s="10"/>
      <c r="R13" s="11"/>
      <c r="S13" s="11"/>
      <c r="T13" s="11"/>
      <c r="U13" s="11"/>
      <c r="V13" s="11"/>
      <c r="W13" s="11"/>
      <c r="X13" s="17"/>
      <c r="Y13" s="17"/>
      <c r="Z13" s="17"/>
      <c r="AA13" s="17"/>
      <c r="AB13" s="17"/>
      <c r="AC13" s="17"/>
      <c r="AD13" s="17"/>
      <c r="AE13" s="11"/>
      <c r="AF13" s="11"/>
      <c r="AG13" s="11"/>
      <c r="AH13" s="11"/>
      <c r="AI13" s="11"/>
      <c r="AJ13" s="11"/>
      <c r="AK13" s="11"/>
      <c r="AL13" s="11"/>
      <c r="AM13" s="11"/>
      <c r="AN13" s="11"/>
      <c r="AO13" s="11"/>
      <c r="AP13" s="11"/>
      <c r="AQ13" s="11"/>
      <c r="AR13" s="11"/>
      <c r="AS13" s="11"/>
      <c r="AT13" s="11"/>
      <c r="AU13" s="11"/>
      <c r="AV13" s="11"/>
      <c r="AW13" s="11"/>
      <c r="AX13" s="11"/>
      <c r="AY13" s="12"/>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t="s">
        <v>75</v>
      </c>
      <c r="CB13" s="4" t="s">
        <v>75</v>
      </c>
      <c r="CC13" s="4" t="s">
        <v>74</v>
      </c>
      <c r="CD13" s="4" t="s">
        <v>74</v>
      </c>
      <c r="CE13" s="4" t="s">
        <v>74</v>
      </c>
      <c r="CF13" s="4" t="s">
        <v>74</v>
      </c>
      <c r="CG13" s="4" t="s">
        <v>74</v>
      </c>
      <c r="CH13" s="4" t="s">
        <v>74</v>
      </c>
      <c r="CI13" s="4" t="s">
        <v>74</v>
      </c>
      <c r="CJ13" s="13" t="s">
        <v>74</v>
      </c>
      <c r="CK13" s="4" t="s">
        <v>74</v>
      </c>
      <c r="CL13" s="4" t="s">
        <v>74</v>
      </c>
      <c r="CM13" s="4" t="s">
        <v>74</v>
      </c>
      <c r="CN13" s="4" t="s">
        <v>75</v>
      </c>
      <c r="CO13" s="4" t="s">
        <v>75</v>
      </c>
      <c r="CP13" s="4" t="s">
        <v>75</v>
      </c>
      <c r="CQ13" s="4" t="s">
        <v>75</v>
      </c>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row>
    <row r="14" spans="1:142" ht="13.95" customHeight="1" thickBot="1">
      <c r="A14" s="42"/>
      <c r="B14" s="51"/>
      <c r="C14" s="51"/>
      <c r="D14" s="30"/>
      <c r="E14" s="37"/>
      <c r="F14" s="35"/>
      <c r="G14" s="33"/>
      <c r="H14" s="33"/>
      <c r="I14" s="32"/>
      <c r="J14" s="38"/>
      <c r="K14" s="28"/>
      <c r="L14" s="28"/>
      <c r="M14" s="28"/>
      <c r="N14" s="28"/>
      <c r="O14" s="28"/>
      <c r="P14" s="14"/>
      <c r="Q14" s="14"/>
      <c r="R14" s="15"/>
      <c r="S14" s="15"/>
      <c r="T14" s="15"/>
      <c r="U14" s="15"/>
      <c r="V14" s="15"/>
      <c r="W14" s="15"/>
      <c r="X14" s="15"/>
      <c r="Y14" s="15"/>
      <c r="Z14" s="15"/>
      <c r="AA14" s="15"/>
      <c r="AB14" s="15"/>
      <c r="AC14" s="15"/>
      <c r="AD14" s="15"/>
      <c r="AE14" s="18"/>
      <c r="AF14" s="18"/>
      <c r="AG14" s="18"/>
      <c r="AH14" s="18"/>
      <c r="AI14" s="18"/>
      <c r="AJ14" s="18"/>
      <c r="AK14" s="18"/>
      <c r="AL14" s="18"/>
      <c r="AM14" s="15"/>
      <c r="AN14" s="15"/>
      <c r="AO14" s="15"/>
      <c r="AP14" s="15"/>
      <c r="AQ14" s="15"/>
      <c r="AR14" s="15"/>
      <c r="AS14" s="15"/>
      <c r="AT14" s="15"/>
      <c r="AU14" s="15"/>
      <c r="AV14" s="15"/>
      <c r="AW14" s="15"/>
      <c r="AX14" s="15"/>
      <c r="AY14" s="16"/>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row>
    <row r="15" spans="1:142" ht="13.95" customHeight="1" thickTop="1">
      <c r="A15" s="56"/>
      <c r="B15" s="50" t="s">
        <v>300</v>
      </c>
      <c r="C15" s="50" t="s">
        <v>481</v>
      </c>
      <c r="D15" s="29" t="s">
        <v>338</v>
      </c>
      <c r="E15" s="36" t="s">
        <v>58</v>
      </c>
      <c r="F15" s="34">
        <f>IFERROR(453.5924/G15,0)</f>
        <v>9.6509021276595739</v>
      </c>
      <c r="G15" s="27">
        <v>47</v>
      </c>
      <c r="H15" s="27">
        <v>53</v>
      </c>
      <c r="I15" s="31"/>
      <c r="J15" s="31"/>
      <c r="K15" s="27">
        <v>1</v>
      </c>
      <c r="L15" s="27"/>
      <c r="M15" s="27"/>
      <c r="N15" s="27"/>
      <c r="O15" s="27"/>
      <c r="P15" s="10"/>
      <c r="Q15" s="10"/>
      <c r="R15" s="11"/>
      <c r="S15" s="11"/>
      <c r="T15" s="11"/>
      <c r="U15" s="11"/>
      <c r="V15" s="11"/>
      <c r="W15" s="11"/>
      <c r="X15" s="11"/>
      <c r="Y15" s="11"/>
      <c r="Z15" s="11"/>
      <c r="AA15" s="11"/>
      <c r="AB15" s="11"/>
      <c r="AC15" s="11"/>
      <c r="AD15" s="11"/>
      <c r="AE15" s="11"/>
      <c r="AF15" s="11"/>
      <c r="AG15" s="11"/>
      <c r="AH15" s="11"/>
      <c r="AI15" s="11"/>
      <c r="AJ15" s="11"/>
      <c r="AK15" s="11"/>
      <c r="AL15" s="11"/>
      <c r="AM15" s="17"/>
      <c r="AN15" s="17"/>
      <c r="AO15" s="17"/>
      <c r="AP15" s="17"/>
      <c r="AQ15" s="17"/>
      <c r="AR15" s="17"/>
      <c r="AS15" s="17"/>
      <c r="AT15" s="17"/>
      <c r="AU15" s="11"/>
      <c r="AV15" s="11"/>
      <c r="AW15" s="11"/>
      <c r="AX15" s="11"/>
      <c r="AY15" s="12"/>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t="s">
        <v>75</v>
      </c>
      <c r="CA15" s="4" t="s">
        <v>75</v>
      </c>
      <c r="CB15" s="4" t="s">
        <v>74</v>
      </c>
      <c r="CC15" s="4" t="s">
        <v>74</v>
      </c>
      <c r="CD15" s="4" t="s">
        <v>74</v>
      </c>
      <c r="CE15" s="4" t="s">
        <v>74</v>
      </c>
      <c r="CF15" s="4" t="s">
        <v>74</v>
      </c>
      <c r="CG15" s="4" t="s">
        <v>74</v>
      </c>
      <c r="CH15" s="4" t="s">
        <v>74</v>
      </c>
      <c r="CI15" s="13" t="s">
        <v>74</v>
      </c>
      <c r="CJ15" s="4" t="s">
        <v>74</v>
      </c>
      <c r="CK15" s="4" t="s">
        <v>74</v>
      </c>
      <c r="CL15" s="4" t="s">
        <v>74</v>
      </c>
      <c r="CM15" s="4" t="s">
        <v>75</v>
      </c>
      <c r="CN15" s="4" t="s">
        <v>75</v>
      </c>
      <c r="CO15" s="4" t="s">
        <v>75</v>
      </c>
      <c r="CP15" s="4" t="s">
        <v>75</v>
      </c>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row>
    <row r="16" spans="1:142" ht="13.95" customHeight="1" thickBot="1">
      <c r="A16" s="42"/>
      <c r="B16" s="51"/>
      <c r="C16" s="51"/>
      <c r="D16" s="30"/>
      <c r="E16" s="37"/>
      <c r="F16" s="35"/>
      <c r="G16" s="33"/>
      <c r="H16" s="33"/>
      <c r="I16" s="32"/>
      <c r="J16" s="38"/>
      <c r="K16" s="28"/>
      <c r="L16" s="28"/>
      <c r="M16" s="28"/>
      <c r="N16" s="28"/>
      <c r="O16" s="28"/>
      <c r="P16" s="14"/>
      <c r="Q16" s="14"/>
      <c r="R16" s="15"/>
      <c r="S16" s="15"/>
      <c r="T16" s="15"/>
      <c r="U16" s="15"/>
      <c r="V16" s="15"/>
      <c r="W16" s="15"/>
      <c r="X16" s="15"/>
      <c r="Y16" s="15"/>
      <c r="Z16" s="15"/>
      <c r="AA16" s="15"/>
      <c r="AB16" s="15"/>
      <c r="AC16" s="15"/>
      <c r="AD16" s="15"/>
      <c r="AE16" s="15"/>
      <c r="AF16" s="18"/>
      <c r="AG16" s="18"/>
      <c r="AH16" s="18"/>
      <c r="AI16" s="18"/>
      <c r="AJ16" s="18"/>
      <c r="AK16" s="15"/>
      <c r="AL16" s="15"/>
      <c r="AM16" s="15"/>
      <c r="AN16" s="15"/>
      <c r="AO16" s="15"/>
      <c r="AP16" s="15"/>
      <c r="AQ16" s="15"/>
      <c r="AR16" s="15"/>
      <c r="AS16" s="15"/>
      <c r="AT16" s="15"/>
      <c r="AU16" s="15"/>
      <c r="AV16" s="15"/>
      <c r="AW16" s="15"/>
      <c r="AX16" s="15"/>
      <c r="AY16" s="16"/>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row>
    <row r="17" spans="1:142" ht="13.95" customHeight="1" thickTop="1">
      <c r="A17" s="41"/>
      <c r="B17" s="50" t="s">
        <v>12</v>
      </c>
      <c r="C17" s="50" t="s">
        <v>252</v>
      </c>
      <c r="D17" s="29"/>
      <c r="E17" s="36" t="s">
        <v>59</v>
      </c>
      <c r="F17" s="34">
        <f>IFERROR(453.5924/G17,0)</f>
        <v>6.7700358208955222</v>
      </c>
      <c r="G17" s="27">
        <v>67</v>
      </c>
      <c r="H17" s="27">
        <v>50</v>
      </c>
      <c r="I17" s="31"/>
      <c r="J17" s="31"/>
      <c r="K17" s="27">
        <v>4</v>
      </c>
      <c r="L17" s="27"/>
      <c r="M17" s="27"/>
      <c r="N17" s="27"/>
      <c r="O17" s="27"/>
      <c r="P17" s="10"/>
      <c r="Q17" s="10"/>
      <c r="R17" s="11"/>
      <c r="S17" s="11"/>
      <c r="T17" s="11"/>
      <c r="U17" s="11"/>
      <c r="V17" s="11"/>
      <c r="W17" s="11"/>
      <c r="X17" s="11"/>
      <c r="Y17" s="11"/>
      <c r="Z17" s="17"/>
      <c r="AA17" s="17"/>
      <c r="AB17" s="17"/>
      <c r="AC17" s="17"/>
      <c r="AD17" s="17"/>
      <c r="AE17" s="17"/>
      <c r="AF17" s="17"/>
      <c r="AG17" s="17"/>
      <c r="AH17" s="17"/>
      <c r="AI17" s="17"/>
      <c r="AJ17" s="17"/>
      <c r="AK17" s="17"/>
      <c r="AL17" s="17"/>
      <c r="AM17" s="17"/>
      <c r="AN17" s="11"/>
      <c r="AO17" s="11"/>
      <c r="AP17" s="11"/>
      <c r="AQ17" s="11"/>
      <c r="AR17" s="11"/>
      <c r="AS17" s="11"/>
      <c r="AT17" s="11"/>
      <c r="AU17" s="11"/>
      <c r="AV17" s="11"/>
      <c r="AW17" s="11"/>
      <c r="AX17" s="11"/>
      <c r="AY17" s="12"/>
      <c r="AZ17" s="4"/>
      <c r="BA17" s="4"/>
      <c r="BB17" s="4"/>
      <c r="BC17" s="4"/>
      <c r="BD17" s="4"/>
      <c r="BE17" s="4"/>
      <c r="BF17" s="4"/>
      <c r="BG17" s="4"/>
      <c r="BH17" s="4"/>
      <c r="BI17" s="4"/>
      <c r="BJ17" s="4"/>
      <c r="BK17" s="4"/>
      <c r="BL17" s="4"/>
      <c r="BM17" s="4"/>
      <c r="BN17" s="4"/>
      <c r="BO17" s="4"/>
      <c r="BP17" s="4"/>
      <c r="BQ17" s="4"/>
      <c r="BR17" s="4" t="s">
        <v>75</v>
      </c>
      <c r="BS17" s="4" t="s">
        <v>75</v>
      </c>
      <c r="BT17" s="4" t="s">
        <v>74</v>
      </c>
      <c r="BU17" s="4" t="s">
        <v>74</v>
      </c>
      <c r="BV17" s="4" t="s">
        <v>74</v>
      </c>
      <c r="BW17" s="4" t="s">
        <v>74</v>
      </c>
      <c r="BX17" s="4" t="s">
        <v>74</v>
      </c>
      <c r="BY17" s="4" t="s">
        <v>74</v>
      </c>
      <c r="BZ17" s="4" t="s">
        <v>74</v>
      </c>
      <c r="CA17" s="13" t="s">
        <v>74</v>
      </c>
      <c r="CB17" s="4" t="s">
        <v>74</v>
      </c>
      <c r="CC17" s="4" t="s">
        <v>74</v>
      </c>
      <c r="CD17" s="4" t="s">
        <v>74</v>
      </c>
      <c r="CE17" s="4" t="s">
        <v>75</v>
      </c>
      <c r="CF17" s="4" t="s">
        <v>75</v>
      </c>
      <c r="CG17" s="4" t="s">
        <v>75</v>
      </c>
      <c r="CH17" s="4" t="s">
        <v>75</v>
      </c>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row>
    <row r="18" spans="1:142" ht="13.95" customHeight="1" thickBot="1">
      <c r="A18" s="42"/>
      <c r="B18" s="51"/>
      <c r="C18" s="51"/>
      <c r="D18" s="30"/>
      <c r="E18" s="37"/>
      <c r="F18" s="35"/>
      <c r="G18" s="33"/>
      <c r="H18" s="33"/>
      <c r="I18" s="32"/>
      <c r="J18" s="38"/>
      <c r="K18" s="28"/>
      <c r="L18" s="28"/>
      <c r="M18" s="28"/>
      <c r="N18" s="28"/>
      <c r="O18" s="28"/>
      <c r="P18" s="14"/>
      <c r="Q18" s="14"/>
      <c r="R18" s="15"/>
      <c r="S18" s="15"/>
      <c r="T18" s="15"/>
      <c r="U18" s="18"/>
      <c r="V18" s="18"/>
      <c r="W18" s="18"/>
      <c r="X18" s="18"/>
      <c r="Y18" s="18"/>
      <c r="Z18" s="18"/>
      <c r="AA18" s="18"/>
      <c r="AB18" s="18"/>
      <c r="AC18" s="18"/>
      <c r="AD18" s="18"/>
      <c r="AE18" s="18"/>
      <c r="AF18" s="18"/>
      <c r="AG18" s="18"/>
      <c r="AH18" s="18"/>
      <c r="AI18" s="18"/>
      <c r="AJ18" s="18"/>
      <c r="AK18" s="18"/>
      <c r="AL18" s="18"/>
      <c r="AM18" s="18"/>
      <c r="AN18" s="15"/>
      <c r="AO18" s="15"/>
      <c r="AP18" s="15"/>
      <c r="AQ18" s="15"/>
      <c r="AR18" s="15"/>
      <c r="AS18" s="15"/>
      <c r="AT18" s="15"/>
      <c r="AU18" s="15"/>
      <c r="AV18" s="15"/>
      <c r="AW18" s="15"/>
      <c r="AX18" s="15"/>
      <c r="AY18" s="16"/>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row>
    <row r="19" spans="1:142" ht="13.95" customHeight="1" thickTop="1">
      <c r="A19" s="43"/>
      <c r="B19" s="39" t="s">
        <v>204</v>
      </c>
      <c r="C19" s="39" t="s">
        <v>352</v>
      </c>
      <c r="D19" s="29" t="s">
        <v>416</v>
      </c>
      <c r="E19" s="36" t="s">
        <v>58</v>
      </c>
      <c r="F19" s="34">
        <f>IFERROR(453.5924/G19,0)</f>
        <v>10.54866046511628</v>
      </c>
      <c r="G19" s="27">
        <v>43</v>
      </c>
      <c r="H19" s="27">
        <v>55</v>
      </c>
      <c r="I19" s="31">
        <v>0.28999999999999998</v>
      </c>
      <c r="J19" s="31"/>
      <c r="K19" s="27"/>
      <c r="L19" s="27"/>
      <c r="M19" s="27"/>
      <c r="N19" s="27"/>
      <c r="O19" s="27"/>
      <c r="P19" s="10"/>
      <c r="Q19" s="10"/>
      <c r="R19" s="11"/>
      <c r="S19" s="11"/>
      <c r="T19" s="11"/>
      <c r="U19" s="11"/>
      <c r="V19" s="11"/>
      <c r="W19" s="11"/>
      <c r="X19" s="11"/>
      <c r="Y19" s="11"/>
      <c r="Z19" s="11"/>
      <c r="AA19" s="11"/>
      <c r="AB19" s="11"/>
      <c r="AC19" s="11"/>
      <c r="AD19" s="11"/>
      <c r="AE19" s="11"/>
      <c r="AF19" s="11"/>
      <c r="AG19" s="11"/>
      <c r="AH19" s="11"/>
      <c r="AI19" s="17"/>
      <c r="AJ19" s="17"/>
      <c r="AK19" s="17"/>
      <c r="AL19" s="17"/>
      <c r="AM19" s="17"/>
      <c r="AN19" s="17"/>
      <c r="AO19" s="17"/>
      <c r="AP19" s="17"/>
      <c r="AQ19" s="11"/>
      <c r="AR19" s="11"/>
      <c r="AS19" s="11"/>
      <c r="AT19" s="11"/>
      <c r="AU19" s="11"/>
      <c r="AV19" s="11"/>
      <c r="AW19" s="11"/>
      <c r="AX19" s="11"/>
      <c r="AY19" s="12"/>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row>
    <row r="20" spans="1:142" ht="13.95" customHeight="1" thickBot="1">
      <c r="A20" s="42"/>
      <c r="B20" s="40"/>
      <c r="C20" s="40"/>
      <c r="D20" s="30"/>
      <c r="E20" s="37"/>
      <c r="F20" s="35"/>
      <c r="G20" s="33"/>
      <c r="H20" s="33"/>
      <c r="I20" s="32"/>
      <c r="J20" s="38"/>
      <c r="K20" s="28"/>
      <c r="L20" s="28"/>
      <c r="M20" s="28"/>
      <c r="N20" s="28"/>
      <c r="O20" s="28"/>
      <c r="P20" s="14"/>
      <c r="Q20" s="14"/>
      <c r="R20" s="15"/>
      <c r="S20" s="15"/>
      <c r="T20" s="15"/>
      <c r="U20" s="15"/>
      <c r="V20" s="15"/>
      <c r="W20" s="15"/>
      <c r="X20" s="15"/>
      <c r="Y20" s="15"/>
      <c r="Z20" s="15"/>
      <c r="AA20" s="18"/>
      <c r="AB20" s="18"/>
      <c r="AC20" s="18"/>
      <c r="AD20" s="18"/>
      <c r="AE20" s="18"/>
      <c r="AF20" s="18"/>
      <c r="AG20" s="18"/>
      <c r="AH20" s="18"/>
      <c r="AI20" s="18"/>
      <c r="AJ20" s="15"/>
      <c r="AK20" s="15"/>
      <c r="AL20" s="15"/>
      <c r="AM20" s="15"/>
      <c r="AN20" s="15"/>
      <c r="AO20" s="15"/>
      <c r="AP20" s="15"/>
      <c r="AQ20" s="15"/>
      <c r="AR20" s="15"/>
      <c r="AS20" s="15"/>
      <c r="AT20" s="15"/>
      <c r="AU20" s="15"/>
      <c r="AV20" s="15"/>
      <c r="AW20" s="15"/>
      <c r="AX20" s="15"/>
      <c r="AY20" s="16"/>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row>
    <row r="21" spans="1:142" ht="13.95" customHeight="1" thickTop="1">
      <c r="A21" s="57"/>
      <c r="B21" s="50" t="s">
        <v>301</v>
      </c>
      <c r="C21" s="50" t="s">
        <v>254</v>
      </c>
      <c r="D21" s="29" t="s">
        <v>338</v>
      </c>
      <c r="E21" s="36" t="s">
        <v>47</v>
      </c>
      <c r="F21" s="34">
        <f>IFERROR(453.5924/G21,0)</f>
        <v>9.8607043478260863</v>
      </c>
      <c r="G21" s="27">
        <v>46</v>
      </c>
      <c r="H21" s="27">
        <v>62</v>
      </c>
      <c r="I21" s="31"/>
      <c r="J21" s="31"/>
      <c r="K21" s="27"/>
      <c r="L21" s="27"/>
      <c r="M21" s="27"/>
      <c r="N21" s="27"/>
      <c r="O21" s="27"/>
      <c r="P21" s="10"/>
      <c r="Q21" s="10"/>
      <c r="R21" s="11"/>
      <c r="S21" s="11"/>
      <c r="T21" s="11"/>
      <c r="U21" s="11"/>
      <c r="V21" s="11"/>
      <c r="W21" s="11"/>
      <c r="X21" s="11"/>
      <c r="Y21" s="11"/>
      <c r="Z21" s="11"/>
      <c r="AA21" s="17"/>
      <c r="AB21" s="17"/>
      <c r="AC21" s="17"/>
      <c r="AD21" s="17"/>
      <c r="AE21" s="17"/>
      <c r="AF21" s="11"/>
      <c r="AG21" s="11"/>
      <c r="AH21" s="11"/>
      <c r="AI21" s="11"/>
      <c r="AJ21" s="11"/>
      <c r="AK21" s="11"/>
      <c r="AL21" s="11"/>
      <c r="AM21" s="11"/>
      <c r="AN21" s="11"/>
      <c r="AO21" s="11"/>
      <c r="AP21" s="11"/>
      <c r="AQ21" s="11"/>
      <c r="AR21" s="11"/>
      <c r="AS21" s="11"/>
      <c r="AT21" s="11"/>
      <c r="AU21" s="11"/>
      <c r="AV21" s="11"/>
      <c r="AW21" s="11"/>
      <c r="AX21" s="11"/>
      <c r="AY21" s="12"/>
      <c r="AZ21" s="4"/>
      <c r="BA21" s="4"/>
      <c r="BB21" s="4"/>
      <c r="BC21" s="4"/>
      <c r="BD21" s="4"/>
      <c r="BE21" s="4"/>
      <c r="BF21" s="4"/>
      <c r="BG21" s="4"/>
      <c r="BH21" s="4"/>
      <c r="BI21" s="4"/>
      <c r="BJ21" s="4"/>
      <c r="BK21" s="4"/>
      <c r="BL21" s="4" t="s">
        <v>75</v>
      </c>
      <c r="BM21" s="4" t="s">
        <v>75</v>
      </c>
      <c r="BN21" s="4" t="s">
        <v>74</v>
      </c>
      <c r="BO21" s="4" t="s">
        <v>74</v>
      </c>
      <c r="BP21" s="4" t="s">
        <v>74</v>
      </c>
      <c r="BQ21" s="4" t="s">
        <v>74</v>
      </c>
      <c r="BR21" s="4" t="s">
        <v>74</v>
      </c>
      <c r="BS21" s="4" t="s">
        <v>74</v>
      </c>
      <c r="BT21" s="4" t="s">
        <v>74</v>
      </c>
      <c r="BU21" s="13" t="s">
        <v>74</v>
      </c>
      <c r="BV21" s="4" t="s">
        <v>74</v>
      </c>
      <c r="BW21" s="4" t="s">
        <v>74</v>
      </c>
      <c r="BX21" s="4" t="s">
        <v>74</v>
      </c>
      <c r="BY21" s="4" t="s">
        <v>75</v>
      </c>
      <c r="BZ21" s="4" t="s">
        <v>75</v>
      </c>
      <c r="CA21" s="4" t="s">
        <v>75</v>
      </c>
      <c r="CB21" s="4" t="s">
        <v>75</v>
      </c>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row>
    <row r="22" spans="1:142" ht="13.95" customHeight="1" thickBot="1">
      <c r="A22" s="42"/>
      <c r="B22" s="51"/>
      <c r="C22" s="51"/>
      <c r="D22" s="30"/>
      <c r="E22" s="37"/>
      <c r="F22" s="35"/>
      <c r="G22" s="33"/>
      <c r="H22" s="33"/>
      <c r="I22" s="32"/>
      <c r="J22" s="38"/>
      <c r="K22" s="28"/>
      <c r="L22" s="28"/>
      <c r="M22" s="28"/>
      <c r="N22" s="28"/>
      <c r="O22" s="28"/>
      <c r="P22" s="14"/>
      <c r="Q22" s="14"/>
      <c r="R22" s="15"/>
      <c r="S22" s="15"/>
      <c r="T22" s="15"/>
      <c r="U22" s="15"/>
      <c r="V22" s="15"/>
      <c r="W22" s="15"/>
      <c r="X22" s="15"/>
      <c r="Y22" s="15"/>
      <c r="Z22" s="15"/>
      <c r="AA22" s="15"/>
      <c r="AB22" s="15"/>
      <c r="AC22" s="15"/>
      <c r="AD22" s="15"/>
      <c r="AE22" s="15"/>
      <c r="AF22" s="15"/>
      <c r="AG22" s="18"/>
      <c r="AH22" s="18"/>
      <c r="AI22" s="18"/>
      <c r="AJ22" s="18"/>
      <c r="AK22" s="18"/>
      <c r="AL22" s="18"/>
      <c r="AM22" s="18"/>
      <c r="AN22" s="15"/>
      <c r="AO22" s="15"/>
      <c r="AP22" s="15"/>
      <c r="AQ22" s="15"/>
      <c r="AR22" s="15"/>
      <c r="AS22" s="15"/>
      <c r="AT22" s="15"/>
      <c r="AU22" s="15"/>
      <c r="AV22" s="15"/>
      <c r="AW22" s="15"/>
      <c r="AX22" s="15"/>
      <c r="AY22" s="16"/>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row>
    <row r="23" spans="1:142" ht="13.95" customHeight="1" thickTop="1">
      <c r="A23" s="58"/>
      <c r="B23" s="50" t="s">
        <v>21</v>
      </c>
      <c r="C23" s="50" t="s">
        <v>482</v>
      </c>
      <c r="D23" s="29" t="s">
        <v>337</v>
      </c>
      <c r="E23" s="36" t="s">
        <v>47</v>
      </c>
      <c r="F23" s="34">
        <f>IFERROR(453.5924/G23,0)</f>
        <v>6.4798914285714284</v>
      </c>
      <c r="G23" s="27">
        <v>70</v>
      </c>
      <c r="H23" s="27">
        <v>54</v>
      </c>
      <c r="I23" s="31">
        <v>0.32</v>
      </c>
      <c r="J23" s="31"/>
      <c r="K23" s="27"/>
      <c r="L23" s="27"/>
      <c r="M23" s="27"/>
      <c r="N23" s="27"/>
      <c r="O23" s="27"/>
      <c r="P23" s="10"/>
      <c r="Q23" s="10"/>
      <c r="R23" s="11"/>
      <c r="S23" s="11"/>
      <c r="T23" s="11"/>
      <c r="U23" s="11"/>
      <c r="V23" s="11"/>
      <c r="W23" s="11"/>
      <c r="X23" s="11"/>
      <c r="Y23" s="17"/>
      <c r="Z23" s="17"/>
      <c r="AA23" s="17"/>
      <c r="AB23" s="17"/>
      <c r="AC23" s="17"/>
      <c r="AD23" s="17"/>
      <c r="AE23" s="11"/>
      <c r="AF23" s="11"/>
      <c r="AG23" s="11"/>
      <c r="AH23" s="11"/>
      <c r="AI23" s="11"/>
      <c r="AJ23" s="11"/>
      <c r="AK23" s="11"/>
      <c r="AL23" s="11"/>
      <c r="AM23" s="11"/>
      <c r="AN23" s="11"/>
      <c r="AO23" s="11"/>
      <c r="AP23" s="11"/>
      <c r="AQ23" s="11"/>
      <c r="AR23" s="11"/>
      <c r="AS23" s="11"/>
      <c r="AT23" s="11"/>
      <c r="AU23" s="11"/>
      <c r="AV23" s="11"/>
      <c r="AW23" s="11"/>
      <c r="AX23" s="11"/>
      <c r="AY23" s="12"/>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t="s">
        <v>75</v>
      </c>
      <c r="CB23" s="4" t="s">
        <v>75</v>
      </c>
      <c r="CC23" s="4" t="s">
        <v>74</v>
      </c>
      <c r="CD23" s="4" t="s">
        <v>74</v>
      </c>
      <c r="CE23" s="4" t="s">
        <v>74</v>
      </c>
      <c r="CF23" s="4" t="s">
        <v>74</v>
      </c>
      <c r="CG23" s="4" t="s">
        <v>74</v>
      </c>
      <c r="CH23" s="4" t="s">
        <v>74</v>
      </c>
      <c r="CI23" s="4" t="s">
        <v>74</v>
      </c>
      <c r="CJ23" s="13" t="s">
        <v>74</v>
      </c>
      <c r="CK23" s="4" t="s">
        <v>74</v>
      </c>
      <c r="CL23" s="4" t="s">
        <v>74</v>
      </c>
      <c r="CM23" s="4" t="s">
        <v>74</v>
      </c>
      <c r="CN23" s="4" t="s">
        <v>75</v>
      </c>
      <c r="CO23" s="4" t="s">
        <v>75</v>
      </c>
      <c r="CP23" s="4" t="s">
        <v>75</v>
      </c>
      <c r="CQ23" s="4" t="s">
        <v>75</v>
      </c>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row>
    <row r="24" spans="1:142" ht="13.95" customHeight="1" thickBot="1">
      <c r="A24" s="42"/>
      <c r="B24" s="51"/>
      <c r="C24" s="51"/>
      <c r="D24" s="30"/>
      <c r="E24" s="37"/>
      <c r="F24" s="35"/>
      <c r="G24" s="33"/>
      <c r="H24" s="33"/>
      <c r="I24" s="32"/>
      <c r="J24" s="38"/>
      <c r="K24" s="28"/>
      <c r="L24" s="28"/>
      <c r="M24" s="28"/>
      <c r="N24" s="28"/>
      <c r="O24" s="28"/>
      <c r="P24" s="14"/>
      <c r="Q24" s="14"/>
      <c r="R24" s="15"/>
      <c r="S24" s="15"/>
      <c r="T24" s="15"/>
      <c r="U24" s="15"/>
      <c r="V24" s="15"/>
      <c r="W24" s="15"/>
      <c r="X24" s="15"/>
      <c r="Y24" s="15"/>
      <c r="Z24" s="15"/>
      <c r="AA24" s="15"/>
      <c r="AB24" s="15"/>
      <c r="AC24" s="18"/>
      <c r="AD24" s="18"/>
      <c r="AE24" s="18"/>
      <c r="AF24" s="18"/>
      <c r="AG24" s="18"/>
      <c r="AH24" s="18"/>
      <c r="AI24" s="18"/>
      <c r="AJ24" s="18"/>
      <c r="AK24" s="15"/>
      <c r="AL24" s="15"/>
      <c r="AM24" s="15"/>
      <c r="AN24" s="15"/>
      <c r="AO24" s="15"/>
      <c r="AP24" s="15"/>
      <c r="AQ24" s="15"/>
      <c r="AR24" s="15"/>
      <c r="AS24" s="15"/>
      <c r="AT24" s="15"/>
      <c r="AU24" s="15"/>
      <c r="AV24" s="15"/>
      <c r="AW24" s="15"/>
      <c r="AX24" s="15"/>
      <c r="AY24" s="16"/>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row>
    <row r="25" spans="1:142" ht="13.95" customHeight="1" thickTop="1">
      <c r="A25" s="41"/>
      <c r="B25" s="50" t="s">
        <v>166</v>
      </c>
      <c r="C25" s="50" t="s">
        <v>379</v>
      </c>
      <c r="D25" s="29" t="s">
        <v>455</v>
      </c>
      <c r="E25" s="36" t="s">
        <v>47</v>
      </c>
      <c r="F25" s="34">
        <f>IFERROR(453.5924/G25,0)</f>
        <v>6.6704764705882349</v>
      </c>
      <c r="G25" s="27">
        <v>68</v>
      </c>
      <c r="H25" s="27">
        <v>54</v>
      </c>
      <c r="I25" s="31"/>
      <c r="J25" s="31"/>
      <c r="K25" s="27"/>
      <c r="L25" s="27"/>
      <c r="M25" s="27"/>
      <c r="N25" s="27"/>
      <c r="O25" s="27"/>
      <c r="P25" s="10"/>
      <c r="Q25" s="10"/>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2"/>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row>
    <row r="26" spans="1:142" ht="13.95" customHeight="1" thickBot="1">
      <c r="A26" s="42"/>
      <c r="B26" s="51"/>
      <c r="C26" s="51"/>
      <c r="D26" s="30"/>
      <c r="E26" s="37"/>
      <c r="F26" s="35"/>
      <c r="G26" s="33"/>
      <c r="H26" s="33"/>
      <c r="I26" s="32"/>
      <c r="J26" s="38"/>
      <c r="K26" s="28"/>
      <c r="L26" s="28"/>
      <c r="M26" s="28"/>
      <c r="N26" s="28"/>
      <c r="O26" s="28"/>
      <c r="P26" s="14"/>
      <c r="Q26" s="14"/>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6"/>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row>
    <row r="27" spans="1:142" ht="13.95" customHeight="1" thickTop="1">
      <c r="A27" s="41"/>
      <c r="B27" s="50" t="s">
        <v>6</v>
      </c>
      <c r="C27" s="50" t="s">
        <v>354</v>
      </c>
      <c r="D27" s="29"/>
      <c r="E27" s="36" t="s">
        <v>58</v>
      </c>
      <c r="F27" s="34">
        <f>IFERROR(453.5924/G27,0)</f>
        <v>5.8152871794871794</v>
      </c>
      <c r="G27" s="27">
        <v>78</v>
      </c>
      <c r="H27" s="27">
        <v>45</v>
      </c>
      <c r="I27" s="31">
        <v>0.62</v>
      </c>
      <c r="J27" s="31"/>
      <c r="K27" s="27"/>
      <c r="L27" s="27"/>
      <c r="M27" s="27"/>
      <c r="N27" s="27"/>
      <c r="O27" s="27"/>
      <c r="P27" s="10"/>
      <c r="Q27" s="10"/>
      <c r="R27" s="11"/>
      <c r="S27" s="11"/>
      <c r="T27" s="11"/>
      <c r="U27" s="11"/>
      <c r="V27" s="11"/>
      <c r="W27" s="11"/>
      <c r="X27" s="11"/>
      <c r="Y27" s="11"/>
      <c r="Z27" s="11"/>
      <c r="AA27" s="11"/>
      <c r="AB27" s="11"/>
      <c r="AC27" s="11"/>
      <c r="AD27" s="11"/>
      <c r="AE27" s="11"/>
      <c r="AF27" s="11"/>
      <c r="AG27" s="11"/>
      <c r="AH27" s="17"/>
      <c r="AI27" s="17"/>
      <c r="AJ27" s="17"/>
      <c r="AK27" s="17"/>
      <c r="AL27" s="11"/>
      <c r="AM27" s="11"/>
      <c r="AN27" s="11"/>
      <c r="AO27" s="11"/>
      <c r="AP27" s="11"/>
      <c r="AQ27" s="11"/>
      <c r="AR27" s="11"/>
      <c r="AS27" s="11"/>
      <c r="AT27" s="11"/>
      <c r="AU27" s="11"/>
      <c r="AV27" s="11"/>
      <c r="AW27" s="11"/>
      <c r="AX27" s="11"/>
      <c r="AY27" s="12"/>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row>
    <row r="28" spans="1:142" ht="13.95" customHeight="1" thickBot="1">
      <c r="A28" s="42"/>
      <c r="B28" s="51"/>
      <c r="C28" s="51"/>
      <c r="D28" s="30"/>
      <c r="E28" s="37"/>
      <c r="F28" s="35"/>
      <c r="G28" s="33"/>
      <c r="H28" s="33"/>
      <c r="I28" s="32"/>
      <c r="J28" s="38"/>
      <c r="K28" s="28"/>
      <c r="L28" s="28"/>
      <c r="M28" s="28"/>
      <c r="N28" s="28"/>
      <c r="O28" s="28"/>
      <c r="P28" s="14"/>
      <c r="Q28" s="14"/>
      <c r="R28" s="15"/>
      <c r="S28" s="15"/>
      <c r="T28" s="15"/>
      <c r="U28" s="15"/>
      <c r="V28" s="15"/>
      <c r="W28" s="15"/>
      <c r="X28" s="15"/>
      <c r="Y28" s="15"/>
      <c r="Z28" s="15"/>
      <c r="AA28" s="15"/>
      <c r="AB28" s="15"/>
      <c r="AC28" s="18"/>
      <c r="AD28" s="18"/>
      <c r="AE28" s="18"/>
      <c r="AF28" s="18"/>
      <c r="AG28" s="18"/>
      <c r="AH28" s="15"/>
      <c r="AI28" s="15"/>
      <c r="AJ28" s="15"/>
      <c r="AK28" s="15"/>
      <c r="AL28" s="15"/>
      <c r="AM28" s="15"/>
      <c r="AN28" s="15"/>
      <c r="AO28" s="15"/>
      <c r="AP28" s="15"/>
      <c r="AQ28" s="15"/>
      <c r="AR28" s="15"/>
      <c r="AS28" s="15"/>
      <c r="AT28" s="15"/>
      <c r="AU28" s="15"/>
      <c r="AV28" s="15"/>
      <c r="AW28" s="15"/>
      <c r="AX28" s="15"/>
      <c r="AY28" s="16"/>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row>
    <row r="29" spans="1:142" ht="13.95" customHeight="1" thickTop="1">
      <c r="A29" s="43"/>
      <c r="B29" s="50" t="s">
        <v>205</v>
      </c>
      <c r="C29" s="50" t="s">
        <v>355</v>
      </c>
      <c r="D29" s="29"/>
      <c r="E29" s="36" t="s">
        <v>59</v>
      </c>
      <c r="F29" s="34">
        <f>IFERROR(453.5924/G29,0)</f>
        <v>10.079831111111112</v>
      </c>
      <c r="G29" s="27">
        <v>45</v>
      </c>
      <c r="H29" s="27">
        <v>54</v>
      </c>
      <c r="I29" s="31">
        <v>0.41</v>
      </c>
      <c r="J29" s="31"/>
      <c r="K29" s="27"/>
      <c r="L29" s="27"/>
      <c r="M29" s="27"/>
      <c r="N29" s="27"/>
      <c r="O29" s="27"/>
      <c r="P29" s="10"/>
      <c r="Q29" s="10"/>
      <c r="R29" s="11"/>
      <c r="S29" s="11"/>
      <c r="T29" s="11"/>
      <c r="U29" s="11"/>
      <c r="V29" s="11"/>
      <c r="W29" s="11"/>
      <c r="X29" s="11"/>
      <c r="Y29" s="11"/>
      <c r="Z29" s="11"/>
      <c r="AA29" s="11"/>
      <c r="AB29" s="17"/>
      <c r="AC29" s="17"/>
      <c r="AD29" s="17"/>
      <c r="AE29" s="17"/>
      <c r="AF29" s="17"/>
      <c r="AG29" s="11"/>
      <c r="AH29" s="11"/>
      <c r="AI29" s="11"/>
      <c r="AJ29" s="11"/>
      <c r="AK29" s="11"/>
      <c r="AL29" s="11"/>
      <c r="AM29" s="11"/>
      <c r="AN29" s="11"/>
      <c r="AO29" s="11"/>
      <c r="AP29" s="11"/>
      <c r="AQ29" s="11"/>
      <c r="AR29" s="11"/>
      <c r="AS29" s="11"/>
      <c r="AT29" s="11"/>
      <c r="AU29" s="11"/>
      <c r="AV29" s="11"/>
      <c r="AW29" s="11"/>
      <c r="AX29" s="11"/>
      <c r="AY29" s="12"/>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t="s">
        <v>75</v>
      </c>
      <c r="CN29" s="4" t="s">
        <v>75</v>
      </c>
      <c r="CO29" s="4" t="s">
        <v>74</v>
      </c>
      <c r="CP29" s="4" t="s">
        <v>74</v>
      </c>
      <c r="CQ29" s="4" t="s">
        <v>74</v>
      </c>
      <c r="CR29" s="4" t="s">
        <v>74</v>
      </c>
      <c r="CS29" s="4" t="s">
        <v>74</v>
      </c>
      <c r="CT29" s="4" t="s">
        <v>74</v>
      </c>
      <c r="CU29" s="4" t="s">
        <v>74</v>
      </c>
      <c r="CV29" s="13" t="s">
        <v>74</v>
      </c>
      <c r="CW29" s="4" t="s">
        <v>74</v>
      </c>
      <c r="CX29" s="4" t="s">
        <v>74</v>
      </c>
      <c r="CY29" s="4" t="s">
        <v>74</v>
      </c>
      <c r="CZ29" s="4" t="s">
        <v>75</v>
      </c>
      <c r="DA29" s="4" t="s">
        <v>75</v>
      </c>
      <c r="DB29" s="4" t="s">
        <v>75</v>
      </c>
      <c r="DC29" s="4" t="s">
        <v>75</v>
      </c>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row>
    <row r="30" spans="1:142" ht="13.95" customHeight="1" thickBot="1">
      <c r="A30" s="42"/>
      <c r="B30" s="51"/>
      <c r="C30" s="51"/>
      <c r="D30" s="30"/>
      <c r="E30" s="37"/>
      <c r="F30" s="35"/>
      <c r="G30" s="33"/>
      <c r="H30" s="33"/>
      <c r="I30" s="32"/>
      <c r="J30" s="38"/>
      <c r="K30" s="28"/>
      <c r="L30" s="28"/>
      <c r="M30" s="28"/>
      <c r="N30" s="28"/>
      <c r="O30" s="28"/>
      <c r="P30" s="14"/>
      <c r="Q30" s="14"/>
      <c r="R30" s="15"/>
      <c r="S30" s="15"/>
      <c r="T30" s="15"/>
      <c r="U30" s="15"/>
      <c r="V30" s="15"/>
      <c r="W30" s="15"/>
      <c r="X30" s="15"/>
      <c r="Y30" s="15"/>
      <c r="Z30" s="15"/>
      <c r="AA30" s="15"/>
      <c r="AB30" s="15"/>
      <c r="AC30" s="18"/>
      <c r="AD30" s="18"/>
      <c r="AE30" s="18"/>
      <c r="AF30" s="18"/>
      <c r="AG30" s="18"/>
      <c r="AH30" s="18"/>
      <c r="AI30" s="18"/>
      <c r="AJ30" s="18"/>
      <c r="AK30" s="15"/>
      <c r="AL30" s="15"/>
      <c r="AM30" s="15"/>
      <c r="AN30" s="15"/>
      <c r="AO30" s="15"/>
      <c r="AP30" s="15"/>
      <c r="AQ30" s="15"/>
      <c r="AR30" s="15"/>
      <c r="AS30" s="15"/>
      <c r="AT30" s="15"/>
      <c r="AU30" s="15"/>
      <c r="AV30" s="15"/>
      <c r="AW30" s="15"/>
      <c r="AX30" s="15"/>
      <c r="AY30" s="16"/>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row>
    <row r="31" spans="1:142" ht="13.95" customHeight="1" thickTop="1">
      <c r="A31" s="41"/>
      <c r="B31" s="39" t="s">
        <v>302</v>
      </c>
      <c r="C31" s="39" t="s">
        <v>255</v>
      </c>
      <c r="D31" s="29" t="s">
        <v>337</v>
      </c>
      <c r="E31" s="36" t="s">
        <v>59</v>
      </c>
      <c r="F31" s="34">
        <f>IFERROR(453.5924/G31,0)</f>
        <v>9.449841666666666</v>
      </c>
      <c r="G31" s="27">
        <v>48</v>
      </c>
      <c r="H31" s="27">
        <v>55</v>
      </c>
      <c r="I31" s="31"/>
      <c r="J31" s="31"/>
      <c r="K31" s="27"/>
      <c r="L31" s="27"/>
      <c r="M31" s="27"/>
      <c r="N31" s="27"/>
      <c r="O31" s="27"/>
      <c r="P31" s="10"/>
      <c r="Q31" s="10"/>
      <c r="R31" s="11"/>
      <c r="S31" s="11"/>
      <c r="T31" s="11"/>
      <c r="U31" s="11"/>
      <c r="V31" s="11"/>
      <c r="W31" s="11"/>
      <c r="X31" s="11"/>
      <c r="Y31" s="11"/>
      <c r="Z31" s="17"/>
      <c r="AA31" s="17"/>
      <c r="AB31" s="17"/>
      <c r="AC31" s="17"/>
      <c r="AD31" s="17"/>
      <c r="AE31" s="17"/>
      <c r="AF31" s="17"/>
      <c r="AG31" s="17"/>
      <c r="AH31" s="11"/>
      <c r="AI31" s="11"/>
      <c r="AJ31" s="11"/>
      <c r="AK31" s="11"/>
      <c r="AL31" s="11"/>
      <c r="AM31" s="11"/>
      <c r="AN31" s="11"/>
      <c r="AO31" s="11"/>
      <c r="AP31" s="11"/>
      <c r="AQ31" s="11"/>
      <c r="AR31" s="11"/>
      <c r="AS31" s="11"/>
      <c r="AT31" s="11"/>
      <c r="AU31" s="11"/>
      <c r="AV31" s="11"/>
      <c r="AW31" s="11"/>
      <c r="AX31" s="11"/>
      <c r="AY31" s="12"/>
      <c r="AZ31" s="4"/>
      <c r="BA31" s="4"/>
      <c r="BB31" s="4"/>
      <c r="BC31" s="4"/>
      <c r="BD31" s="4"/>
      <c r="BE31" s="4"/>
      <c r="BF31" s="4"/>
      <c r="BG31" s="4"/>
      <c r="BH31" s="4"/>
      <c r="BI31" s="4"/>
      <c r="BJ31" s="4"/>
      <c r="BK31" s="4"/>
      <c r="BL31" s="4"/>
      <c r="BM31" s="4"/>
      <c r="BN31" s="4"/>
      <c r="BO31" s="4"/>
      <c r="BP31" s="4"/>
      <c r="BQ31" s="4" t="s">
        <v>75</v>
      </c>
      <c r="BR31" s="4" t="s">
        <v>75</v>
      </c>
      <c r="BS31" s="4" t="s">
        <v>74</v>
      </c>
      <c r="BT31" s="4" t="s">
        <v>74</v>
      </c>
      <c r="BU31" s="4" t="s">
        <v>74</v>
      </c>
      <c r="BV31" s="4" t="s">
        <v>74</v>
      </c>
      <c r="BW31" s="4" t="s">
        <v>74</v>
      </c>
      <c r="BX31" s="4" t="s">
        <v>74</v>
      </c>
      <c r="BY31" s="4" t="s">
        <v>74</v>
      </c>
      <c r="BZ31" s="13" t="s">
        <v>74</v>
      </c>
      <c r="CA31" s="4" t="s">
        <v>74</v>
      </c>
      <c r="CB31" s="4" t="s">
        <v>74</v>
      </c>
      <c r="CC31" s="4" t="s">
        <v>74</v>
      </c>
      <c r="CD31" s="4" t="s">
        <v>75</v>
      </c>
      <c r="CE31" s="4" t="s">
        <v>75</v>
      </c>
      <c r="CF31" s="4" t="s">
        <v>75</v>
      </c>
      <c r="CG31" s="4" t="s">
        <v>75</v>
      </c>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row>
    <row r="32" spans="1:142" ht="13.95" customHeight="1" thickBot="1">
      <c r="A32" s="42"/>
      <c r="B32" s="40"/>
      <c r="C32" s="40"/>
      <c r="D32" s="30"/>
      <c r="E32" s="37"/>
      <c r="F32" s="35"/>
      <c r="G32" s="33"/>
      <c r="H32" s="33"/>
      <c r="I32" s="32"/>
      <c r="J32" s="38"/>
      <c r="K32" s="28"/>
      <c r="L32" s="28"/>
      <c r="M32" s="28"/>
      <c r="N32" s="28"/>
      <c r="O32" s="28"/>
      <c r="P32" s="14"/>
      <c r="Q32" s="14"/>
      <c r="R32" s="15"/>
      <c r="S32" s="15"/>
      <c r="T32" s="15"/>
      <c r="U32" s="15"/>
      <c r="V32" s="15"/>
      <c r="W32" s="15"/>
      <c r="X32" s="15"/>
      <c r="Y32" s="18"/>
      <c r="Z32" s="18"/>
      <c r="AA32" s="18"/>
      <c r="AB32" s="18"/>
      <c r="AC32" s="18"/>
      <c r="AD32" s="18"/>
      <c r="AE32" s="18"/>
      <c r="AF32" s="18"/>
      <c r="AG32" s="18"/>
      <c r="AH32" s="18"/>
      <c r="AI32" s="15"/>
      <c r="AJ32" s="15"/>
      <c r="AK32" s="15"/>
      <c r="AL32" s="15"/>
      <c r="AM32" s="15"/>
      <c r="AN32" s="15"/>
      <c r="AO32" s="15"/>
      <c r="AP32" s="15"/>
      <c r="AQ32" s="15"/>
      <c r="AR32" s="15"/>
      <c r="AS32" s="15"/>
      <c r="AT32" s="15"/>
      <c r="AU32" s="15"/>
      <c r="AV32" s="15"/>
      <c r="AW32" s="15"/>
      <c r="AX32" s="15"/>
      <c r="AY32" s="16"/>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row>
    <row r="33" spans="1:142" ht="13.95" customHeight="1" thickTop="1">
      <c r="A33" s="41"/>
      <c r="B33" s="39" t="s">
        <v>240</v>
      </c>
      <c r="C33" s="39" t="s">
        <v>356</v>
      </c>
      <c r="D33" s="29"/>
      <c r="E33" s="36" t="s">
        <v>58</v>
      </c>
      <c r="F33" s="34">
        <f>IFERROR(453.5924/G33,0)</f>
        <v>11.33981</v>
      </c>
      <c r="G33" s="27">
        <v>40</v>
      </c>
      <c r="H33" s="27">
        <v>56</v>
      </c>
      <c r="I33" s="31"/>
      <c r="J33" s="31"/>
      <c r="K33" s="27"/>
      <c r="L33" s="27"/>
      <c r="M33" s="27"/>
      <c r="N33" s="27"/>
      <c r="O33" s="27"/>
      <c r="P33" s="10"/>
      <c r="Q33" s="10"/>
      <c r="R33" s="11"/>
      <c r="S33" s="11"/>
      <c r="T33" s="11"/>
      <c r="U33" s="11"/>
      <c r="V33" s="11"/>
      <c r="W33" s="11"/>
      <c r="X33" s="11"/>
      <c r="Y33" s="11"/>
      <c r="Z33" s="11"/>
      <c r="AA33" s="11"/>
      <c r="AB33" s="11"/>
      <c r="AC33" s="11"/>
      <c r="AD33" s="17"/>
      <c r="AE33" s="17"/>
      <c r="AF33" s="17"/>
      <c r="AG33" s="17"/>
      <c r="AH33" s="17"/>
      <c r="AI33" s="17"/>
      <c r="AJ33" s="17"/>
      <c r="AK33" s="17"/>
      <c r="AL33" s="17"/>
      <c r="AM33" s="17"/>
      <c r="AN33" s="17"/>
      <c r="AO33" s="17"/>
      <c r="AP33" s="11"/>
      <c r="AQ33" s="11"/>
      <c r="AR33" s="11"/>
      <c r="AS33" s="11"/>
      <c r="AT33" s="11"/>
      <c r="AU33" s="11"/>
      <c r="AV33" s="11"/>
      <c r="AW33" s="11"/>
      <c r="AX33" s="11"/>
      <c r="AY33" s="12"/>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row>
    <row r="34" spans="1:142" ht="13.95" customHeight="1" thickBot="1">
      <c r="A34" s="42"/>
      <c r="B34" s="40"/>
      <c r="C34" s="40"/>
      <c r="D34" s="30"/>
      <c r="E34" s="37"/>
      <c r="F34" s="35"/>
      <c r="G34" s="33"/>
      <c r="H34" s="33"/>
      <c r="I34" s="32"/>
      <c r="J34" s="38"/>
      <c r="K34" s="28"/>
      <c r="L34" s="28"/>
      <c r="M34" s="28"/>
      <c r="N34" s="28"/>
      <c r="O34" s="28"/>
      <c r="P34" s="14"/>
      <c r="Q34" s="14"/>
      <c r="R34" s="15"/>
      <c r="S34" s="15"/>
      <c r="T34" s="15"/>
      <c r="U34" s="15"/>
      <c r="V34" s="15"/>
      <c r="W34" s="15"/>
      <c r="X34" s="15"/>
      <c r="Y34" s="18"/>
      <c r="Z34" s="18"/>
      <c r="AA34" s="18"/>
      <c r="AB34" s="18"/>
      <c r="AC34" s="18"/>
      <c r="AD34" s="18"/>
      <c r="AE34" s="18"/>
      <c r="AF34" s="18"/>
      <c r="AG34" s="18"/>
      <c r="AH34" s="18"/>
      <c r="AI34" s="15"/>
      <c r="AJ34" s="15"/>
      <c r="AK34" s="15"/>
      <c r="AL34" s="15"/>
      <c r="AM34" s="15"/>
      <c r="AN34" s="15"/>
      <c r="AO34" s="15"/>
      <c r="AP34" s="15"/>
      <c r="AQ34" s="15"/>
      <c r="AR34" s="15"/>
      <c r="AS34" s="15"/>
      <c r="AT34" s="15"/>
      <c r="AU34" s="15"/>
      <c r="AV34" s="15"/>
      <c r="AW34" s="15"/>
      <c r="AX34" s="15"/>
      <c r="AY34" s="16"/>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row>
    <row r="35" spans="1:142" ht="13.95" customHeight="1" thickTop="1">
      <c r="A35" s="41"/>
      <c r="B35" s="50" t="s">
        <v>303</v>
      </c>
      <c r="C35" s="50" t="s">
        <v>256</v>
      </c>
      <c r="D35" s="29" t="s">
        <v>337</v>
      </c>
      <c r="E35" s="36" t="s">
        <v>59</v>
      </c>
      <c r="F35" s="34">
        <f>IFERROR(453.5924/G35,0)</f>
        <v>9.449841666666666</v>
      </c>
      <c r="G35" s="27">
        <v>48</v>
      </c>
      <c r="H35" s="27">
        <v>58</v>
      </c>
      <c r="I35" s="31"/>
      <c r="J35" s="31"/>
      <c r="K35" s="27"/>
      <c r="L35" s="27"/>
      <c r="M35" s="27"/>
      <c r="N35" s="27"/>
      <c r="O35" s="27"/>
      <c r="P35" s="10"/>
      <c r="Q35" s="10"/>
      <c r="R35" s="11"/>
      <c r="S35" s="11"/>
      <c r="T35" s="11"/>
      <c r="U35" s="11"/>
      <c r="V35" s="11"/>
      <c r="W35" s="11"/>
      <c r="X35" s="11"/>
      <c r="Y35" s="11"/>
      <c r="Z35" s="11"/>
      <c r="AA35" s="11"/>
      <c r="AB35" s="17"/>
      <c r="AC35" s="17"/>
      <c r="AD35" s="17"/>
      <c r="AE35" s="17"/>
      <c r="AF35" s="17"/>
      <c r="AG35" s="17"/>
      <c r="AH35" s="11"/>
      <c r="AI35" s="11"/>
      <c r="AJ35" s="11"/>
      <c r="AK35" s="11"/>
      <c r="AL35" s="11"/>
      <c r="AM35" s="11"/>
      <c r="AN35" s="11"/>
      <c r="AO35" s="11"/>
      <c r="AP35" s="11"/>
      <c r="AQ35" s="11"/>
      <c r="AR35" s="11"/>
      <c r="AS35" s="11"/>
      <c r="AT35" s="11"/>
      <c r="AU35" s="11"/>
      <c r="AV35" s="11"/>
      <c r="AW35" s="11"/>
      <c r="AX35" s="11"/>
      <c r="AY35" s="12"/>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t="s">
        <v>75</v>
      </c>
      <c r="CN35" s="4" t="s">
        <v>75</v>
      </c>
      <c r="CO35" s="4" t="s">
        <v>74</v>
      </c>
      <c r="CP35" s="4" t="s">
        <v>74</v>
      </c>
      <c r="CQ35" s="4" t="s">
        <v>74</v>
      </c>
      <c r="CR35" s="4" t="s">
        <v>74</v>
      </c>
      <c r="CS35" s="4" t="s">
        <v>74</v>
      </c>
      <c r="CT35" s="4" t="s">
        <v>74</v>
      </c>
      <c r="CU35" s="4" t="s">
        <v>74</v>
      </c>
      <c r="CV35" s="13" t="s">
        <v>74</v>
      </c>
      <c r="CW35" s="4" t="s">
        <v>74</v>
      </c>
      <c r="CX35" s="4" t="s">
        <v>74</v>
      </c>
      <c r="CY35" s="4" t="s">
        <v>74</v>
      </c>
      <c r="CZ35" s="4" t="s">
        <v>75</v>
      </c>
      <c r="DA35" s="4" t="s">
        <v>75</v>
      </c>
      <c r="DB35" s="4" t="s">
        <v>75</v>
      </c>
      <c r="DC35" s="4" t="s">
        <v>75</v>
      </c>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row>
    <row r="36" spans="1:142" ht="13.95" customHeight="1" thickBot="1">
      <c r="A36" s="42"/>
      <c r="B36" s="51"/>
      <c r="C36" s="51"/>
      <c r="D36" s="30"/>
      <c r="E36" s="37"/>
      <c r="F36" s="35"/>
      <c r="G36" s="33"/>
      <c r="H36" s="33"/>
      <c r="I36" s="32"/>
      <c r="J36" s="38"/>
      <c r="K36" s="28"/>
      <c r="L36" s="28"/>
      <c r="M36" s="28"/>
      <c r="N36" s="28"/>
      <c r="O36" s="28"/>
      <c r="P36" s="14"/>
      <c r="Q36" s="14"/>
      <c r="R36" s="15"/>
      <c r="S36" s="15"/>
      <c r="T36" s="15"/>
      <c r="U36" s="15"/>
      <c r="V36" s="15"/>
      <c r="W36" s="15"/>
      <c r="X36" s="15"/>
      <c r="Y36" s="15"/>
      <c r="Z36" s="15"/>
      <c r="AA36" s="15"/>
      <c r="AB36" s="15"/>
      <c r="AC36" s="15"/>
      <c r="AD36" s="15"/>
      <c r="AE36" s="18"/>
      <c r="AF36" s="18"/>
      <c r="AG36" s="18"/>
      <c r="AH36" s="18"/>
      <c r="AI36" s="18"/>
      <c r="AJ36" s="18"/>
      <c r="AK36" s="18"/>
      <c r="AL36" s="15"/>
      <c r="AM36" s="15"/>
      <c r="AN36" s="15"/>
      <c r="AO36" s="15"/>
      <c r="AP36" s="15"/>
      <c r="AQ36" s="15"/>
      <c r="AR36" s="15"/>
      <c r="AS36" s="15"/>
      <c r="AT36" s="15"/>
      <c r="AU36" s="15"/>
      <c r="AV36" s="15"/>
      <c r="AW36" s="15"/>
      <c r="AX36" s="15"/>
      <c r="AY36" s="16"/>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row>
    <row r="37" spans="1:142" ht="13.95" customHeight="1" thickTop="1">
      <c r="A37" s="41"/>
      <c r="B37" s="39" t="s">
        <v>29</v>
      </c>
      <c r="C37" s="39" t="s">
        <v>257</v>
      </c>
      <c r="D37" s="29" t="s">
        <v>337</v>
      </c>
      <c r="E37" s="36" t="s">
        <v>58</v>
      </c>
      <c r="F37" s="34">
        <f>IFERROR(453.5924/G37,0)</f>
        <v>8.2471345454545446</v>
      </c>
      <c r="G37" s="27">
        <v>55</v>
      </c>
      <c r="H37" s="27">
        <v>54</v>
      </c>
      <c r="I37" s="31"/>
      <c r="J37" s="31"/>
      <c r="K37" s="27"/>
      <c r="L37" s="27"/>
      <c r="M37" s="27"/>
      <c r="N37" s="27"/>
      <c r="O37" s="27"/>
      <c r="P37" s="10"/>
      <c r="Q37" s="10"/>
      <c r="R37" s="11"/>
      <c r="S37" s="11"/>
      <c r="T37" s="11"/>
      <c r="U37" s="11"/>
      <c r="V37" s="11"/>
      <c r="W37" s="11"/>
      <c r="X37" s="11"/>
      <c r="Y37" s="11"/>
      <c r="Z37" s="11"/>
      <c r="AA37" s="11"/>
      <c r="AB37" s="11"/>
      <c r="AC37" s="11"/>
      <c r="AD37" s="11"/>
      <c r="AE37" s="11"/>
      <c r="AF37" s="11"/>
      <c r="AG37" s="11"/>
      <c r="AH37" s="17"/>
      <c r="AI37" s="17"/>
      <c r="AJ37" s="17"/>
      <c r="AK37" s="17"/>
      <c r="AL37" s="17"/>
      <c r="AM37" s="17"/>
      <c r="AN37" s="11"/>
      <c r="AO37" s="11"/>
      <c r="AP37" s="11"/>
      <c r="AQ37" s="11"/>
      <c r="AR37" s="11"/>
      <c r="AS37" s="11"/>
      <c r="AT37" s="11"/>
      <c r="AU37" s="11"/>
      <c r="AV37" s="11"/>
      <c r="AW37" s="11"/>
      <c r="AX37" s="11"/>
      <c r="AY37" s="12"/>
      <c r="AZ37" s="4"/>
      <c r="BA37" s="4"/>
      <c r="BB37" s="4"/>
      <c r="BC37" s="4"/>
      <c r="BD37" s="4"/>
      <c r="BE37" s="4"/>
      <c r="BF37" s="4"/>
      <c r="BG37" s="4"/>
      <c r="BH37" s="4"/>
      <c r="BI37" s="4"/>
      <c r="BJ37" s="4"/>
      <c r="BK37" s="4"/>
      <c r="BL37" s="4"/>
      <c r="BM37" s="4"/>
      <c r="BN37" s="4"/>
      <c r="BO37" s="4"/>
      <c r="BP37" s="4"/>
      <c r="BQ37" s="4" t="s">
        <v>75</v>
      </c>
      <c r="BR37" s="4" t="s">
        <v>75</v>
      </c>
      <c r="BS37" s="4" t="s">
        <v>74</v>
      </c>
      <c r="BT37" s="4" t="s">
        <v>74</v>
      </c>
      <c r="BU37" s="4" t="s">
        <v>74</v>
      </c>
      <c r="BV37" s="4" t="s">
        <v>74</v>
      </c>
      <c r="BW37" s="4" t="s">
        <v>74</v>
      </c>
      <c r="BX37" s="4" t="s">
        <v>74</v>
      </c>
      <c r="BY37" s="4" t="s">
        <v>74</v>
      </c>
      <c r="BZ37" s="13" t="s">
        <v>74</v>
      </c>
      <c r="CA37" s="4" t="s">
        <v>74</v>
      </c>
      <c r="CB37" s="4" t="s">
        <v>74</v>
      </c>
      <c r="CC37" s="4" t="s">
        <v>74</v>
      </c>
      <c r="CD37" s="4" t="s">
        <v>75</v>
      </c>
      <c r="CE37" s="4" t="s">
        <v>75</v>
      </c>
      <c r="CF37" s="4" t="s">
        <v>75</v>
      </c>
      <c r="CG37" s="4" t="s">
        <v>75</v>
      </c>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row>
    <row r="38" spans="1:142" ht="13.95" customHeight="1" thickBot="1">
      <c r="A38" s="42"/>
      <c r="B38" s="40"/>
      <c r="C38" s="40"/>
      <c r="D38" s="30"/>
      <c r="E38" s="37"/>
      <c r="F38" s="35"/>
      <c r="G38" s="33"/>
      <c r="H38" s="33"/>
      <c r="I38" s="32"/>
      <c r="J38" s="38"/>
      <c r="K38" s="28"/>
      <c r="L38" s="28"/>
      <c r="M38" s="28"/>
      <c r="N38" s="28"/>
      <c r="O38" s="28"/>
      <c r="P38" s="14"/>
      <c r="Q38" s="14"/>
      <c r="R38" s="15"/>
      <c r="S38" s="15"/>
      <c r="T38" s="15"/>
      <c r="U38" s="15"/>
      <c r="V38" s="15"/>
      <c r="W38" s="18"/>
      <c r="X38" s="18"/>
      <c r="Y38" s="18"/>
      <c r="Z38" s="18"/>
      <c r="AA38" s="18"/>
      <c r="AB38" s="18"/>
      <c r="AC38" s="18"/>
      <c r="AD38" s="18"/>
      <c r="AE38" s="18"/>
      <c r="AF38" s="18"/>
      <c r="AG38" s="18"/>
      <c r="AH38" s="15"/>
      <c r="AI38" s="15"/>
      <c r="AJ38" s="15"/>
      <c r="AK38" s="15"/>
      <c r="AL38" s="15"/>
      <c r="AM38" s="15"/>
      <c r="AN38" s="15"/>
      <c r="AO38" s="15"/>
      <c r="AP38" s="15"/>
      <c r="AQ38" s="15"/>
      <c r="AR38" s="15"/>
      <c r="AS38" s="15"/>
      <c r="AT38" s="15"/>
      <c r="AU38" s="15"/>
      <c r="AV38" s="15"/>
      <c r="AW38" s="15"/>
      <c r="AX38" s="15"/>
      <c r="AY38" s="16"/>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row>
    <row r="39" spans="1:142" ht="13.95" customHeight="1" thickTop="1">
      <c r="A39" s="43"/>
      <c r="B39" s="50" t="s">
        <v>304</v>
      </c>
      <c r="C39" s="50" t="s">
        <v>258</v>
      </c>
      <c r="D39" s="29" t="s">
        <v>337</v>
      </c>
      <c r="E39" s="36" t="s">
        <v>58</v>
      </c>
      <c r="F39" s="34">
        <f>IFERROR(453.5924/G39,0)</f>
        <v>12.259254054054054</v>
      </c>
      <c r="G39" s="27">
        <v>37</v>
      </c>
      <c r="H39" s="27">
        <v>58</v>
      </c>
      <c r="I39" s="31"/>
      <c r="J39" s="31"/>
      <c r="K39" s="27"/>
      <c r="L39" s="27"/>
      <c r="M39" s="27"/>
      <c r="N39" s="27"/>
      <c r="O39" s="27"/>
      <c r="P39" s="10"/>
      <c r="Q39" s="10"/>
      <c r="R39" s="11"/>
      <c r="S39" s="11"/>
      <c r="T39" s="11"/>
      <c r="U39" s="11"/>
      <c r="V39" s="11"/>
      <c r="W39" s="11"/>
      <c r="X39" s="11"/>
      <c r="Y39" s="11"/>
      <c r="Z39" s="11"/>
      <c r="AA39" s="11"/>
      <c r="AB39" s="11"/>
      <c r="AC39" s="11"/>
      <c r="AD39" s="11"/>
      <c r="AE39" s="11"/>
      <c r="AF39" s="11"/>
      <c r="AG39" s="11"/>
      <c r="AH39" s="11"/>
      <c r="AI39" s="17"/>
      <c r="AJ39" s="17"/>
      <c r="AK39" s="17"/>
      <c r="AL39" s="17"/>
      <c r="AM39" s="17"/>
      <c r="AN39" s="17"/>
      <c r="AO39" s="17"/>
      <c r="AP39" s="11"/>
      <c r="AQ39" s="11"/>
      <c r="AR39" s="11"/>
      <c r="AS39" s="11"/>
      <c r="AT39" s="11"/>
      <c r="AU39" s="11"/>
      <c r="AV39" s="11"/>
      <c r="AW39" s="11"/>
      <c r="AX39" s="11"/>
      <c r="AY39" s="12"/>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t="s">
        <v>75</v>
      </c>
      <c r="CT39" s="4" t="s">
        <v>75</v>
      </c>
      <c r="CU39" s="4" t="s">
        <v>74</v>
      </c>
      <c r="CV39" s="4" t="s">
        <v>74</v>
      </c>
      <c r="CW39" s="4" t="s">
        <v>74</v>
      </c>
      <c r="CX39" s="4" t="s">
        <v>74</v>
      </c>
      <c r="CY39" s="4" t="s">
        <v>74</v>
      </c>
      <c r="CZ39" s="4" t="s">
        <v>74</v>
      </c>
      <c r="DA39" s="4" t="s">
        <v>74</v>
      </c>
      <c r="DB39" s="13" t="s">
        <v>74</v>
      </c>
      <c r="DC39" s="4" t="s">
        <v>74</v>
      </c>
      <c r="DD39" s="4" t="s">
        <v>74</v>
      </c>
      <c r="DE39" s="4" t="s">
        <v>74</v>
      </c>
      <c r="DF39" s="4" t="s">
        <v>75</v>
      </c>
      <c r="DG39" s="4" t="s">
        <v>75</v>
      </c>
      <c r="DH39" s="4" t="s">
        <v>75</v>
      </c>
      <c r="DI39" s="4" t="s">
        <v>75</v>
      </c>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row>
    <row r="40" spans="1:142" ht="13.95" customHeight="1" thickBot="1">
      <c r="A40" s="42"/>
      <c r="B40" s="51"/>
      <c r="C40" s="51"/>
      <c r="D40" s="30"/>
      <c r="E40" s="37"/>
      <c r="F40" s="35"/>
      <c r="G40" s="33"/>
      <c r="H40" s="33"/>
      <c r="I40" s="32"/>
      <c r="J40" s="38"/>
      <c r="K40" s="28"/>
      <c r="L40" s="28"/>
      <c r="M40" s="28"/>
      <c r="N40" s="28"/>
      <c r="O40" s="28"/>
      <c r="P40" s="14"/>
      <c r="Q40" s="14"/>
      <c r="R40" s="15"/>
      <c r="S40" s="15"/>
      <c r="T40" s="15"/>
      <c r="U40" s="15"/>
      <c r="V40" s="15"/>
      <c r="W40" s="15"/>
      <c r="X40" s="15"/>
      <c r="Y40" s="15"/>
      <c r="Z40" s="15"/>
      <c r="AA40" s="18"/>
      <c r="AB40" s="18"/>
      <c r="AC40" s="18"/>
      <c r="AD40" s="18"/>
      <c r="AE40" s="18"/>
      <c r="AF40" s="18"/>
      <c r="AG40" s="18"/>
      <c r="AH40" s="18"/>
      <c r="AI40" s="18"/>
      <c r="AJ40" s="18"/>
      <c r="AK40" s="15"/>
      <c r="AL40" s="15"/>
      <c r="AM40" s="15"/>
      <c r="AN40" s="15"/>
      <c r="AO40" s="15"/>
      <c r="AP40" s="15"/>
      <c r="AQ40" s="15"/>
      <c r="AR40" s="15"/>
      <c r="AS40" s="15"/>
      <c r="AT40" s="15"/>
      <c r="AU40" s="15"/>
      <c r="AV40" s="15"/>
      <c r="AW40" s="15"/>
      <c r="AX40" s="15"/>
      <c r="AY40" s="16"/>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row>
    <row r="41" spans="1:142" ht="13.95" customHeight="1" thickTop="1">
      <c r="A41" s="41"/>
      <c r="B41" s="50" t="s">
        <v>168</v>
      </c>
      <c r="C41" s="50" t="s">
        <v>275</v>
      </c>
      <c r="D41" s="29"/>
      <c r="E41" s="36" t="s">
        <v>58</v>
      </c>
      <c r="F41" s="34">
        <f>IFERROR(453.5924/G41,0)</f>
        <v>9.449841666666666</v>
      </c>
      <c r="G41" s="27">
        <v>48</v>
      </c>
      <c r="H41" s="27">
        <v>54</v>
      </c>
      <c r="I41" s="31"/>
      <c r="J41" s="31"/>
      <c r="K41" s="27"/>
      <c r="L41" s="27"/>
      <c r="M41" s="27"/>
      <c r="N41" s="27"/>
      <c r="O41" s="27"/>
      <c r="P41" s="10"/>
      <c r="Q41" s="10"/>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2"/>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row>
    <row r="42" spans="1:142" ht="13.95" customHeight="1" thickBot="1">
      <c r="A42" s="42"/>
      <c r="B42" s="51"/>
      <c r="C42" s="51"/>
      <c r="D42" s="30"/>
      <c r="E42" s="37"/>
      <c r="F42" s="35"/>
      <c r="G42" s="33"/>
      <c r="H42" s="33"/>
      <c r="I42" s="32"/>
      <c r="J42" s="38"/>
      <c r="K42" s="28"/>
      <c r="L42" s="28"/>
      <c r="M42" s="28"/>
      <c r="N42" s="28"/>
      <c r="O42" s="28"/>
      <c r="P42" s="14"/>
      <c r="Q42" s="14"/>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6"/>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row>
    <row r="43" spans="1:142" ht="13.95" customHeight="1" thickTop="1">
      <c r="A43" s="41"/>
      <c r="B43" s="39" t="s">
        <v>206</v>
      </c>
      <c r="C43" s="39" t="s">
        <v>357</v>
      </c>
      <c r="D43" s="29"/>
      <c r="E43" s="36" t="s">
        <v>58</v>
      </c>
      <c r="F43" s="34">
        <f>IFERROR(453.5924/G43,0)</f>
        <v>6.8726121212121214</v>
      </c>
      <c r="G43" s="27">
        <v>66</v>
      </c>
      <c r="H43" s="27">
        <v>44</v>
      </c>
      <c r="I43" s="31"/>
      <c r="J43" s="31"/>
      <c r="K43" s="27"/>
      <c r="L43" s="27"/>
      <c r="M43" s="27"/>
      <c r="N43" s="27"/>
      <c r="O43" s="27"/>
      <c r="P43" s="10"/>
      <c r="Q43" s="10"/>
      <c r="R43" s="11"/>
      <c r="S43" s="11"/>
      <c r="T43" s="11"/>
      <c r="U43" s="11"/>
      <c r="V43" s="11"/>
      <c r="W43" s="11"/>
      <c r="X43" s="11"/>
      <c r="Y43" s="11"/>
      <c r="Z43" s="11"/>
      <c r="AA43" s="11"/>
      <c r="AB43" s="11"/>
      <c r="AC43" s="11"/>
      <c r="AD43" s="17"/>
      <c r="AE43" s="17"/>
      <c r="AF43" s="17"/>
      <c r="AG43" s="17"/>
      <c r="AH43" s="17"/>
      <c r="AI43" s="17"/>
      <c r="AJ43" s="17"/>
      <c r="AK43" s="11"/>
      <c r="AL43" s="11"/>
      <c r="AM43" s="11"/>
      <c r="AN43" s="11"/>
      <c r="AO43" s="11"/>
      <c r="AP43" s="11"/>
      <c r="AQ43" s="11"/>
      <c r="AR43" s="11"/>
      <c r="AS43" s="11"/>
      <c r="AT43" s="11"/>
      <c r="AU43" s="11"/>
      <c r="AV43" s="11"/>
      <c r="AW43" s="11"/>
      <c r="AX43" s="11"/>
      <c r="AY43" s="12"/>
      <c r="AZ43" s="4"/>
      <c r="BA43" s="4"/>
      <c r="BB43" s="4"/>
      <c r="BC43" s="4"/>
      <c r="BD43" s="4"/>
      <c r="BE43" s="4"/>
      <c r="BF43" s="4"/>
      <c r="BG43" s="4" t="s">
        <v>75</v>
      </c>
      <c r="BH43" s="4" t="s">
        <v>75</v>
      </c>
      <c r="BI43" s="4" t="s">
        <v>74</v>
      </c>
      <c r="BJ43" s="4" t="s">
        <v>74</v>
      </c>
      <c r="BK43" s="4" t="s">
        <v>74</v>
      </c>
      <c r="BL43" s="4" t="s">
        <v>74</v>
      </c>
      <c r="BM43" s="4" t="s">
        <v>74</v>
      </c>
      <c r="BN43" s="4" t="s">
        <v>74</v>
      </c>
      <c r="BO43" s="4" t="s">
        <v>74</v>
      </c>
      <c r="BP43" s="13" t="s">
        <v>74</v>
      </c>
      <c r="BQ43" s="4" t="s">
        <v>74</v>
      </c>
      <c r="BR43" s="4" t="s">
        <v>74</v>
      </c>
      <c r="BS43" s="4" t="s">
        <v>74</v>
      </c>
      <c r="BT43" s="4" t="s">
        <v>75</v>
      </c>
      <c r="BU43" s="4" t="s">
        <v>75</v>
      </c>
      <c r="BV43" s="4" t="s">
        <v>75</v>
      </c>
      <c r="BW43" s="4" t="s">
        <v>75</v>
      </c>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row>
    <row r="44" spans="1:142" ht="13.95" customHeight="1" thickBot="1">
      <c r="A44" s="42"/>
      <c r="B44" s="40"/>
      <c r="C44" s="40"/>
      <c r="D44" s="30"/>
      <c r="E44" s="37"/>
      <c r="F44" s="35"/>
      <c r="G44" s="33"/>
      <c r="H44" s="33"/>
      <c r="I44" s="32"/>
      <c r="J44" s="38"/>
      <c r="K44" s="28"/>
      <c r="L44" s="28"/>
      <c r="M44" s="28"/>
      <c r="N44" s="28"/>
      <c r="O44" s="28"/>
      <c r="P44" s="14"/>
      <c r="Q44" s="14"/>
      <c r="R44" s="15"/>
      <c r="S44" s="15"/>
      <c r="T44" s="15"/>
      <c r="U44" s="15"/>
      <c r="V44" s="15"/>
      <c r="W44" s="15"/>
      <c r="X44" s="15"/>
      <c r="Y44" s="18"/>
      <c r="Z44" s="18"/>
      <c r="AA44" s="18"/>
      <c r="AB44" s="18"/>
      <c r="AC44" s="18"/>
      <c r="AD44" s="15"/>
      <c r="AE44" s="15"/>
      <c r="AF44" s="15"/>
      <c r="AG44" s="15"/>
      <c r="AH44" s="15"/>
      <c r="AI44" s="15"/>
      <c r="AJ44" s="15"/>
      <c r="AK44" s="15"/>
      <c r="AL44" s="15"/>
      <c r="AM44" s="15"/>
      <c r="AN44" s="15"/>
      <c r="AO44" s="15"/>
      <c r="AP44" s="15"/>
      <c r="AQ44" s="15"/>
      <c r="AR44" s="15"/>
      <c r="AS44" s="15"/>
      <c r="AT44" s="15"/>
      <c r="AU44" s="15"/>
      <c r="AV44" s="15"/>
      <c r="AW44" s="15"/>
      <c r="AX44" s="15"/>
      <c r="AY44" s="16"/>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row>
    <row r="45" spans="1:142" ht="13.95" customHeight="1" thickTop="1">
      <c r="A45" s="41"/>
      <c r="B45" s="39" t="s">
        <v>305</v>
      </c>
      <c r="C45" s="39" t="s">
        <v>259</v>
      </c>
      <c r="D45" s="29" t="s">
        <v>337</v>
      </c>
      <c r="E45" s="36" t="s">
        <v>58</v>
      </c>
      <c r="F45" s="34">
        <f>IFERROR(453.5924/G45,0)</f>
        <v>12.259254054054054</v>
      </c>
      <c r="G45" s="27">
        <v>37</v>
      </c>
      <c r="H45" s="27">
        <v>56</v>
      </c>
      <c r="I45" s="31"/>
      <c r="J45" s="31"/>
      <c r="K45" s="27"/>
      <c r="L45" s="27"/>
      <c r="M45" s="27"/>
      <c r="N45" s="27"/>
      <c r="O45" s="27"/>
      <c r="P45" s="10"/>
      <c r="Q45" s="10"/>
      <c r="R45" s="11"/>
      <c r="S45" s="11"/>
      <c r="T45" s="11"/>
      <c r="U45" s="11"/>
      <c r="V45" s="11"/>
      <c r="W45" s="11"/>
      <c r="X45" s="11"/>
      <c r="Y45" s="11"/>
      <c r="Z45" s="11"/>
      <c r="AA45" s="11"/>
      <c r="AB45" s="11"/>
      <c r="AC45" s="11"/>
      <c r="AD45" s="11"/>
      <c r="AE45" s="11"/>
      <c r="AF45" s="11"/>
      <c r="AG45" s="11"/>
      <c r="AH45" s="11"/>
      <c r="AI45" s="11"/>
      <c r="AJ45" s="11"/>
      <c r="AK45" s="11"/>
      <c r="AL45" s="17"/>
      <c r="AM45" s="17"/>
      <c r="AN45" s="17"/>
      <c r="AO45" s="17"/>
      <c r="AP45" s="17"/>
      <c r="AQ45" s="17"/>
      <c r="AR45" s="17"/>
      <c r="AS45" s="17"/>
      <c r="AT45" s="17"/>
      <c r="AU45" s="11"/>
      <c r="AV45" s="11"/>
      <c r="AW45" s="11"/>
      <c r="AX45" s="11"/>
      <c r="AY45" s="12"/>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row>
    <row r="46" spans="1:142" ht="13.95" customHeight="1" thickBot="1">
      <c r="A46" s="42"/>
      <c r="B46" s="40"/>
      <c r="C46" s="40"/>
      <c r="D46" s="30"/>
      <c r="E46" s="37"/>
      <c r="F46" s="35"/>
      <c r="G46" s="33"/>
      <c r="H46" s="33"/>
      <c r="I46" s="32"/>
      <c r="J46" s="38"/>
      <c r="K46" s="28"/>
      <c r="L46" s="28"/>
      <c r="M46" s="28"/>
      <c r="N46" s="28"/>
      <c r="O46" s="28"/>
      <c r="P46" s="14"/>
      <c r="Q46" s="14"/>
      <c r="R46" s="15"/>
      <c r="S46" s="15"/>
      <c r="T46" s="15"/>
      <c r="U46" s="15"/>
      <c r="V46" s="15"/>
      <c r="W46" s="15"/>
      <c r="X46" s="15"/>
      <c r="Y46" s="15"/>
      <c r="Z46" s="15"/>
      <c r="AA46" s="15"/>
      <c r="AB46" s="15"/>
      <c r="AC46" s="15"/>
      <c r="AD46" s="15"/>
      <c r="AE46" s="15"/>
      <c r="AF46" s="15"/>
      <c r="AG46" s="18"/>
      <c r="AH46" s="18"/>
      <c r="AI46" s="18"/>
      <c r="AJ46" s="18"/>
      <c r="AK46" s="18"/>
      <c r="AL46" s="18"/>
      <c r="AM46" s="15"/>
      <c r="AN46" s="15"/>
      <c r="AO46" s="15"/>
      <c r="AP46" s="15"/>
      <c r="AQ46" s="15"/>
      <c r="AR46" s="15"/>
      <c r="AS46" s="15"/>
      <c r="AT46" s="15"/>
      <c r="AU46" s="15"/>
      <c r="AV46" s="15"/>
      <c r="AW46" s="15"/>
      <c r="AX46" s="15"/>
      <c r="AY46" s="16"/>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row>
    <row r="47" spans="1:142" ht="13.95" customHeight="1" thickTop="1">
      <c r="A47" s="41"/>
      <c r="B47" s="50" t="s">
        <v>51</v>
      </c>
      <c r="C47" s="50" t="s">
        <v>260</v>
      </c>
      <c r="D47" s="29" t="s">
        <v>337</v>
      </c>
      <c r="E47" s="36" t="s">
        <v>59</v>
      </c>
      <c r="F47" s="34">
        <f>IFERROR(453.5924/G47,0)</f>
        <v>8.3998592592592587</v>
      </c>
      <c r="G47" s="27">
        <v>54</v>
      </c>
      <c r="H47" s="27">
        <v>50</v>
      </c>
      <c r="I47" s="31">
        <v>0.68</v>
      </c>
      <c r="J47" s="31"/>
      <c r="K47" s="27"/>
      <c r="L47" s="27"/>
      <c r="M47" s="27"/>
      <c r="N47" s="27"/>
      <c r="O47" s="27"/>
      <c r="P47" s="10"/>
      <c r="Q47" s="10"/>
      <c r="R47" s="11"/>
      <c r="S47" s="11"/>
      <c r="T47" s="11"/>
      <c r="U47" s="11"/>
      <c r="V47" s="11"/>
      <c r="W47" s="11"/>
      <c r="X47" s="11"/>
      <c r="Y47" s="11"/>
      <c r="Z47" s="11"/>
      <c r="AA47" s="17"/>
      <c r="AB47" s="17"/>
      <c r="AC47" s="17"/>
      <c r="AD47" s="17"/>
      <c r="AE47" s="17"/>
      <c r="AF47" s="11"/>
      <c r="AG47" s="11"/>
      <c r="AH47" s="11"/>
      <c r="AI47" s="11"/>
      <c r="AJ47" s="11"/>
      <c r="AK47" s="11"/>
      <c r="AL47" s="11"/>
      <c r="AM47" s="11"/>
      <c r="AN47" s="11"/>
      <c r="AO47" s="11"/>
      <c r="AP47" s="11"/>
      <c r="AQ47" s="11"/>
      <c r="AR47" s="11"/>
      <c r="AS47" s="11"/>
      <c r="AT47" s="11"/>
      <c r="AU47" s="11"/>
      <c r="AV47" s="11"/>
      <c r="AW47" s="11"/>
      <c r="AX47" s="11"/>
      <c r="AY47" s="12"/>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t="s">
        <v>75</v>
      </c>
      <c r="CC47" s="4" t="s">
        <v>75</v>
      </c>
      <c r="CD47" s="4" t="s">
        <v>74</v>
      </c>
      <c r="CE47" s="4" t="s">
        <v>74</v>
      </c>
      <c r="CF47" s="4" t="s">
        <v>74</v>
      </c>
      <c r="CG47" s="4" t="s">
        <v>74</v>
      </c>
      <c r="CH47" s="4" t="s">
        <v>74</v>
      </c>
      <c r="CI47" s="4" t="s">
        <v>74</v>
      </c>
      <c r="CJ47" s="4" t="s">
        <v>74</v>
      </c>
      <c r="CK47" s="13" t="s">
        <v>74</v>
      </c>
      <c r="CL47" s="4" t="s">
        <v>74</v>
      </c>
      <c r="CM47" s="4" t="s">
        <v>74</v>
      </c>
      <c r="CN47" s="4" t="s">
        <v>74</v>
      </c>
      <c r="CO47" s="4" t="s">
        <v>75</v>
      </c>
      <c r="CP47" s="4" t="s">
        <v>75</v>
      </c>
      <c r="CQ47" s="4" t="s">
        <v>75</v>
      </c>
      <c r="CR47" s="4" t="s">
        <v>75</v>
      </c>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row>
    <row r="48" spans="1:142" ht="13.95" customHeight="1" thickBot="1">
      <c r="A48" s="42"/>
      <c r="B48" s="51"/>
      <c r="C48" s="51"/>
      <c r="D48" s="30"/>
      <c r="E48" s="37"/>
      <c r="F48" s="35"/>
      <c r="G48" s="33"/>
      <c r="H48" s="33"/>
      <c r="I48" s="32"/>
      <c r="J48" s="38"/>
      <c r="K48" s="28"/>
      <c r="L48" s="28"/>
      <c r="M48" s="28"/>
      <c r="N48" s="28"/>
      <c r="O48" s="28"/>
      <c r="P48" s="14"/>
      <c r="Q48" s="14"/>
      <c r="R48" s="15"/>
      <c r="S48" s="15"/>
      <c r="T48" s="15"/>
      <c r="U48" s="15"/>
      <c r="V48" s="15"/>
      <c r="W48" s="15"/>
      <c r="X48" s="15"/>
      <c r="Y48" s="15"/>
      <c r="Z48" s="15"/>
      <c r="AA48" s="18"/>
      <c r="AB48" s="18"/>
      <c r="AC48" s="18"/>
      <c r="AD48" s="18"/>
      <c r="AE48" s="18"/>
      <c r="AF48" s="18"/>
      <c r="AG48" s="15"/>
      <c r="AH48" s="15"/>
      <c r="AI48" s="15"/>
      <c r="AJ48" s="15"/>
      <c r="AK48" s="15"/>
      <c r="AL48" s="15"/>
      <c r="AM48" s="15"/>
      <c r="AN48" s="15"/>
      <c r="AO48" s="15"/>
      <c r="AP48" s="15"/>
      <c r="AQ48" s="15"/>
      <c r="AR48" s="15"/>
      <c r="AS48" s="15"/>
      <c r="AT48" s="15"/>
      <c r="AU48" s="15"/>
      <c r="AV48" s="15"/>
      <c r="AW48" s="15"/>
      <c r="AX48" s="15"/>
      <c r="AY48" s="16"/>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row>
    <row r="49" spans="1:142" ht="13.95" customHeight="1" thickTop="1">
      <c r="A49" s="41"/>
      <c r="B49" s="50" t="s">
        <v>83</v>
      </c>
      <c r="C49" s="50" t="s">
        <v>261</v>
      </c>
      <c r="D49" s="29" t="s">
        <v>339</v>
      </c>
      <c r="E49" s="36" t="s">
        <v>58</v>
      </c>
      <c r="F49" s="34">
        <f>IFERROR(453.5924/G49,0)</f>
        <v>10.799819047619048</v>
      </c>
      <c r="G49" s="27">
        <v>42</v>
      </c>
      <c r="H49" s="27">
        <v>63</v>
      </c>
      <c r="I49" s="31"/>
      <c r="J49" s="31"/>
      <c r="K49" s="27">
        <v>2</v>
      </c>
      <c r="L49" s="27"/>
      <c r="M49" s="27"/>
      <c r="N49" s="27"/>
      <c r="O49" s="27"/>
      <c r="P49" s="10"/>
      <c r="Q49" s="10"/>
      <c r="R49" s="11"/>
      <c r="S49" s="11"/>
      <c r="T49" s="11"/>
      <c r="U49" s="11"/>
      <c r="V49" s="11"/>
      <c r="W49" s="11"/>
      <c r="X49" s="11"/>
      <c r="Y49" s="11"/>
      <c r="Z49" s="11"/>
      <c r="AA49" s="11"/>
      <c r="AB49" s="11"/>
      <c r="AC49" s="11"/>
      <c r="AD49" s="11"/>
      <c r="AE49" s="11"/>
      <c r="AF49" s="11"/>
      <c r="AG49" s="17"/>
      <c r="AH49" s="17"/>
      <c r="AI49" s="17"/>
      <c r="AJ49" s="17"/>
      <c r="AK49" s="17"/>
      <c r="AL49" s="17"/>
      <c r="AM49" s="17"/>
      <c r="AN49" s="17"/>
      <c r="AO49" s="11"/>
      <c r="AP49" s="11"/>
      <c r="AQ49" s="11"/>
      <c r="AR49" s="11"/>
      <c r="AS49" s="11"/>
      <c r="AT49" s="11"/>
      <c r="AU49" s="11"/>
      <c r="AV49" s="11"/>
      <c r="AW49" s="11"/>
      <c r="AX49" s="11"/>
      <c r="AY49" s="12"/>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row>
    <row r="50" spans="1:142" ht="13.95" customHeight="1" thickBot="1">
      <c r="A50" s="42"/>
      <c r="B50" s="51"/>
      <c r="C50" s="51"/>
      <c r="D50" s="30"/>
      <c r="E50" s="37"/>
      <c r="F50" s="35"/>
      <c r="G50" s="33"/>
      <c r="H50" s="33"/>
      <c r="I50" s="32"/>
      <c r="J50" s="38"/>
      <c r="K50" s="28"/>
      <c r="L50" s="28"/>
      <c r="M50" s="28"/>
      <c r="N50" s="28"/>
      <c r="O50" s="28"/>
      <c r="P50" s="14"/>
      <c r="Q50" s="14"/>
      <c r="R50" s="15"/>
      <c r="S50" s="15"/>
      <c r="T50" s="15"/>
      <c r="U50" s="15"/>
      <c r="V50" s="15"/>
      <c r="W50" s="15"/>
      <c r="X50" s="18"/>
      <c r="Y50" s="18"/>
      <c r="Z50" s="18"/>
      <c r="AA50" s="18"/>
      <c r="AB50" s="18"/>
      <c r="AC50" s="18"/>
      <c r="AD50" s="18"/>
      <c r="AE50" s="18"/>
      <c r="AF50" s="15"/>
      <c r="AG50" s="15"/>
      <c r="AH50" s="15"/>
      <c r="AI50" s="15"/>
      <c r="AJ50" s="15"/>
      <c r="AK50" s="15"/>
      <c r="AL50" s="15"/>
      <c r="AM50" s="15"/>
      <c r="AN50" s="15"/>
      <c r="AO50" s="15"/>
      <c r="AP50" s="15"/>
      <c r="AQ50" s="15"/>
      <c r="AR50" s="15"/>
      <c r="AS50" s="15"/>
      <c r="AT50" s="15"/>
      <c r="AU50" s="15"/>
      <c r="AV50" s="15"/>
      <c r="AW50" s="15"/>
      <c r="AX50" s="15"/>
      <c r="AY50" s="16"/>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row>
    <row r="51" spans="1:142" ht="13.95" customHeight="1" thickTop="1">
      <c r="A51" s="43"/>
      <c r="B51" s="39" t="s">
        <v>7</v>
      </c>
      <c r="C51" s="39" t="s">
        <v>262</v>
      </c>
      <c r="D51" s="29"/>
      <c r="E51" s="36" t="s">
        <v>58</v>
      </c>
      <c r="F51" s="34">
        <f>IFERROR(453.5924/G51,0)</f>
        <v>5.0965438202247189</v>
      </c>
      <c r="G51" s="27">
        <v>89</v>
      </c>
      <c r="H51" s="27">
        <v>54</v>
      </c>
      <c r="I51" s="31"/>
      <c r="J51" s="31"/>
      <c r="K51" s="27"/>
      <c r="L51" s="27"/>
      <c r="M51" s="27"/>
      <c r="N51" s="27"/>
      <c r="O51" s="27"/>
      <c r="P51" s="10"/>
      <c r="Q51" s="10"/>
      <c r="R51" s="11"/>
      <c r="S51" s="11"/>
      <c r="T51" s="11"/>
      <c r="U51" s="11"/>
      <c r="V51" s="11"/>
      <c r="W51" s="11"/>
      <c r="X51" s="11"/>
      <c r="Y51" s="11"/>
      <c r="Z51" s="11"/>
      <c r="AA51" s="11"/>
      <c r="AB51" s="11"/>
      <c r="AC51" s="11"/>
      <c r="AD51" s="11"/>
      <c r="AE51" s="11"/>
      <c r="AF51" s="11"/>
      <c r="AG51" s="11"/>
      <c r="AH51" s="17"/>
      <c r="AI51" s="17"/>
      <c r="AJ51" s="17"/>
      <c r="AK51" s="17"/>
      <c r="AL51" s="17"/>
      <c r="AM51" s="17"/>
      <c r="AN51" s="11"/>
      <c r="AO51" s="11"/>
      <c r="AP51" s="11"/>
      <c r="AQ51" s="11"/>
      <c r="AR51" s="11"/>
      <c r="AS51" s="11"/>
      <c r="AT51" s="11"/>
      <c r="AU51" s="11"/>
      <c r="AV51" s="11"/>
      <c r="AW51" s="11"/>
      <c r="AX51" s="11"/>
      <c r="AY51" s="12"/>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row>
    <row r="52" spans="1:142" ht="13.95" customHeight="1" thickBot="1">
      <c r="A52" s="42"/>
      <c r="B52" s="40"/>
      <c r="C52" s="40"/>
      <c r="D52" s="30"/>
      <c r="E52" s="37"/>
      <c r="F52" s="35"/>
      <c r="G52" s="33"/>
      <c r="H52" s="33"/>
      <c r="I52" s="32"/>
      <c r="J52" s="38"/>
      <c r="K52" s="28"/>
      <c r="L52" s="28"/>
      <c r="M52" s="28"/>
      <c r="N52" s="28"/>
      <c r="O52" s="28"/>
      <c r="P52" s="14"/>
      <c r="Q52" s="14"/>
      <c r="R52" s="15"/>
      <c r="S52" s="15"/>
      <c r="T52" s="15"/>
      <c r="U52" s="15"/>
      <c r="V52" s="15"/>
      <c r="W52" s="15"/>
      <c r="X52" s="15"/>
      <c r="Y52" s="15"/>
      <c r="Z52" s="15"/>
      <c r="AA52" s="15"/>
      <c r="AB52" s="15"/>
      <c r="AC52" s="18"/>
      <c r="AD52" s="18"/>
      <c r="AE52" s="18"/>
      <c r="AF52" s="18"/>
      <c r="AG52" s="18"/>
      <c r="AH52" s="18"/>
      <c r="AI52" s="18"/>
      <c r="AJ52" s="15"/>
      <c r="AK52" s="15"/>
      <c r="AL52" s="15"/>
      <c r="AM52" s="15"/>
      <c r="AN52" s="15"/>
      <c r="AO52" s="15"/>
      <c r="AP52" s="15"/>
      <c r="AQ52" s="15"/>
      <c r="AR52" s="15"/>
      <c r="AS52" s="15"/>
      <c r="AT52" s="15"/>
      <c r="AU52" s="15"/>
      <c r="AV52" s="15"/>
      <c r="AW52" s="15"/>
      <c r="AX52" s="15"/>
      <c r="AY52" s="16"/>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row>
    <row r="53" spans="1:142" ht="13.95" customHeight="1" thickTop="1">
      <c r="A53" s="43"/>
      <c r="B53" s="39" t="s">
        <v>235</v>
      </c>
      <c r="C53" s="39" t="s">
        <v>358</v>
      </c>
      <c r="D53" s="29"/>
      <c r="E53" s="36" t="s">
        <v>59</v>
      </c>
      <c r="F53" s="34">
        <f>IFERROR(453.5924/G53,0)</f>
        <v>8.55834716981132</v>
      </c>
      <c r="G53" s="27">
        <v>53</v>
      </c>
      <c r="H53" s="27">
        <v>46</v>
      </c>
      <c r="I53" s="31"/>
      <c r="J53" s="31"/>
      <c r="K53" s="27">
        <v>1</v>
      </c>
      <c r="L53" s="27"/>
      <c r="M53" s="27"/>
      <c r="N53" s="27"/>
      <c r="O53" s="27"/>
      <c r="P53" s="10"/>
      <c r="Q53" s="10"/>
      <c r="R53" s="11"/>
      <c r="S53" s="11"/>
      <c r="T53" s="11"/>
      <c r="U53" s="11"/>
      <c r="V53" s="11"/>
      <c r="W53" s="11"/>
      <c r="X53" s="11"/>
      <c r="Y53" s="11"/>
      <c r="Z53" s="11"/>
      <c r="AA53" s="11"/>
      <c r="AB53" s="17"/>
      <c r="AC53" s="17"/>
      <c r="AD53" s="17"/>
      <c r="AE53" s="17"/>
      <c r="AF53" s="17"/>
      <c r="AG53" s="17"/>
      <c r="AH53" s="17"/>
      <c r="AI53" s="11"/>
      <c r="AJ53" s="11"/>
      <c r="AK53" s="11"/>
      <c r="AL53" s="11"/>
      <c r="AM53" s="11"/>
      <c r="AN53" s="11"/>
      <c r="AO53" s="11"/>
      <c r="AP53" s="11"/>
      <c r="AQ53" s="11"/>
      <c r="AR53" s="11"/>
      <c r="AS53" s="11"/>
      <c r="AT53" s="11"/>
      <c r="AU53" s="11"/>
      <c r="AV53" s="11"/>
      <c r="AW53" s="11"/>
      <c r="AX53" s="11"/>
      <c r="AY53" s="12"/>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row>
    <row r="54" spans="1:142" ht="13.95" customHeight="1" thickBot="1">
      <c r="A54" s="42"/>
      <c r="B54" s="40"/>
      <c r="C54" s="40"/>
      <c r="D54" s="30"/>
      <c r="E54" s="37"/>
      <c r="F54" s="35"/>
      <c r="G54" s="33"/>
      <c r="H54" s="33"/>
      <c r="I54" s="32"/>
      <c r="J54" s="38"/>
      <c r="K54" s="28"/>
      <c r="L54" s="28"/>
      <c r="M54" s="28"/>
      <c r="N54" s="28"/>
      <c r="O54" s="28"/>
      <c r="P54" s="14"/>
      <c r="Q54" s="14"/>
      <c r="R54" s="15"/>
      <c r="S54" s="15"/>
      <c r="T54" s="15"/>
      <c r="U54" s="15"/>
      <c r="V54" s="15"/>
      <c r="W54" s="15"/>
      <c r="X54" s="15"/>
      <c r="Y54" s="15"/>
      <c r="Z54" s="15"/>
      <c r="AA54" s="15"/>
      <c r="AB54" s="15"/>
      <c r="AC54" s="15"/>
      <c r="AD54" s="18"/>
      <c r="AE54" s="18"/>
      <c r="AF54" s="18"/>
      <c r="AG54" s="18"/>
      <c r="AH54" s="18"/>
      <c r="AI54" s="18"/>
      <c r="AJ54" s="18"/>
      <c r="AK54" s="18"/>
      <c r="AL54" s="18"/>
      <c r="AM54" s="18"/>
      <c r="AN54" s="18"/>
      <c r="AO54" s="18"/>
      <c r="AP54" s="18"/>
      <c r="AQ54" s="18"/>
      <c r="AR54" s="15"/>
      <c r="AS54" s="15"/>
      <c r="AT54" s="15"/>
      <c r="AU54" s="15"/>
      <c r="AV54" s="15"/>
      <c r="AW54" s="15"/>
      <c r="AX54" s="15"/>
      <c r="AY54" s="16"/>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row>
    <row r="55" spans="1:142" ht="13.95" customHeight="1" thickTop="1">
      <c r="A55" s="41"/>
      <c r="B55" s="50" t="s">
        <v>169</v>
      </c>
      <c r="C55" s="50" t="s">
        <v>349</v>
      </c>
      <c r="D55" s="29" t="s">
        <v>340</v>
      </c>
      <c r="E55" s="36"/>
      <c r="F55" s="34">
        <f>IFERROR(453.5924/G55,0)</f>
        <v>4.491013861386139</v>
      </c>
      <c r="G55" s="27">
        <v>101</v>
      </c>
      <c r="H55" s="27">
        <v>52</v>
      </c>
      <c r="I55" s="31"/>
      <c r="J55" s="31"/>
      <c r="K55" s="27"/>
      <c r="L55" s="27"/>
      <c r="M55" s="27"/>
      <c r="N55" s="27"/>
      <c r="O55" s="27"/>
      <c r="P55" s="10"/>
      <c r="Q55" s="10"/>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2"/>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row>
    <row r="56" spans="1:142" ht="13.95" customHeight="1" thickBot="1">
      <c r="A56" s="42"/>
      <c r="B56" s="51"/>
      <c r="C56" s="51"/>
      <c r="D56" s="30"/>
      <c r="E56" s="37"/>
      <c r="F56" s="35"/>
      <c r="G56" s="33"/>
      <c r="H56" s="33"/>
      <c r="I56" s="32"/>
      <c r="J56" s="38"/>
      <c r="K56" s="28"/>
      <c r="L56" s="28"/>
      <c r="M56" s="28"/>
      <c r="N56" s="28"/>
      <c r="O56" s="28"/>
      <c r="P56" s="14"/>
      <c r="Q56" s="14"/>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6"/>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row>
    <row r="57" spans="1:142" ht="13.95" customHeight="1" thickTop="1">
      <c r="A57" s="43"/>
      <c r="B57" s="50" t="s">
        <v>17</v>
      </c>
      <c r="C57" s="50" t="s">
        <v>485</v>
      </c>
      <c r="D57" s="29"/>
      <c r="E57" s="36" t="s">
        <v>47</v>
      </c>
      <c r="F57" s="34">
        <f>IFERROR(453.5924/G57,0)</f>
        <v>9.8607043478260863</v>
      </c>
      <c r="G57" s="27">
        <v>46</v>
      </c>
      <c r="H57" s="27">
        <v>53</v>
      </c>
      <c r="I57" s="31">
        <v>0.4</v>
      </c>
      <c r="J57" s="31"/>
      <c r="K57" s="27">
        <v>8</v>
      </c>
      <c r="L57" s="27"/>
      <c r="M57" s="27"/>
      <c r="N57" s="27"/>
      <c r="O57" s="27"/>
      <c r="P57" s="10"/>
      <c r="Q57" s="10"/>
      <c r="R57" s="11"/>
      <c r="S57" s="11"/>
      <c r="T57" s="11"/>
      <c r="U57" s="11"/>
      <c r="V57" s="11"/>
      <c r="W57" s="11"/>
      <c r="X57" s="11"/>
      <c r="Y57" s="11"/>
      <c r="Z57" s="11"/>
      <c r="AA57" s="11"/>
      <c r="AB57" s="17"/>
      <c r="AC57" s="17"/>
      <c r="AD57" s="17"/>
      <c r="AE57" s="17"/>
      <c r="AF57" s="17"/>
      <c r="AG57" s="17"/>
      <c r="AH57" s="17"/>
      <c r="AI57" s="17"/>
      <c r="AJ57" s="17"/>
      <c r="AK57" s="17"/>
      <c r="AL57" s="11"/>
      <c r="AM57" s="11"/>
      <c r="AN57" s="11"/>
      <c r="AO57" s="11"/>
      <c r="AP57" s="11"/>
      <c r="AQ57" s="11"/>
      <c r="AR57" s="11"/>
      <c r="AS57" s="11"/>
      <c r="AT57" s="11"/>
      <c r="AU57" s="11"/>
      <c r="AV57" s="11"/>
      <c r="AW57" s="11"/>
      <c r="AX57" s="11"/>
      <c r="AY57" s="12"/>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t="s">
        <v>75</v>
      </c>
      <c r="CK57" s="4" t="s">
        <v>75</v>
      </c>
      <c r="CL57" s="4" t="s">
        <v>74</v>
      </c>
      <c r="CM57" s="4" t="s">
        <v>74</v>
      </c>
      <c r="CN57" s="4" t="s">
        <v>74</v>
      </c>
      <c r="CO57" s="4" t="s">
        <v>74</v>
      </c>
      <c r="CP57" s="4" t="s">
        <v>74</v>
      </c>
      <c r="CQ57" s="4" t="s">
        <v>74</v>
      </c>
      <c r="CR57" s="4" t="s">
        <v>74</v>
      </c>
      <c r="CS57" s="13" t="s">
        <v>74</v>
      </c>
      <c r="CT57" s="4" t="s">
        <v>74</v>
      </c>
      <c r="CU57" s="4" t="s">
        <v>74</v>
      </c>
      <c r="CV57" s="4" t="s">
        <v>74</v>
      </c>
      <c r="CW57" s="4" t="s">
        <v>75</v>
      </c>
      <c r="CX57" s="4" t="s">
        <v>75</v>
      </c>
      <c r="CY57" s="4" t="s">
        <v>75</v>
      </c>
      <c r="CZ57" s="4" t="s">
        <v>75</v>
      </c>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row>
    <row r="58" spans="1:142" ht="13.95" customHeight="1" thickBot="1">
      <c r="A58" s="42"/>
      <c r="B58" s="51"/>
      <c r="C58" s="51"/>
      <c r="D58" s="30"/>
      <c r="E58" s="37"/>
      <c r="F58" s="35"/>
      <c r="G58" s="33"/>
      <c r="H58" s="33"/>
      <c r="I58" s="32"/>
      <c r="J58" s="38"/>
      <c r="K58" s="28"/>
      <c r="L58" s="28"/>
      <c r="M58" s="28"/>
      <c r="N58" s="28"/>
      <c r="O58" s="28"/>
      <c r="P58" s="14"/>
      <c r="Q58" s="14"/>
      <c r="R58" s="15"/>
      <c r="S58" s="15"/>
      <c r="T58" s="15"/>
      <c r="U58" s="15"/>
      <c r="V58" s="15"/>
      <c r="W58" s="15"/>
      <c r="X58" s="15"/>
      <c r="Y58" s="15"/>
      <c r="Z58" s="15"/>
      <c r="AA58" s="15"/>
      <c r="AB58" s="15"/>
      <c r="AC58" s="15"/>
      <c r="AD58" s="15"/>
      <c r="AE58" s="15"/>
      <c r="AF58" s="15"/>
      <c r="AG58" s="15"/>
      <c r="AH58" s="15"/>
      <c r="AI58" s="15"/>
      <c r="AJ58" s="15"/>
      <c r="AK58" s="15"/>
      <c r="AL58" s="15"/>
      <c r="AM58" s="15"/>
      <c r="AN58" s="18"/>
      <c r="AO58" s="18"/>
      <c r="AP58" s="18"/>
      <c r="AQ58" s="18"/>
      <c r="AR58" s="18"/>
      <c r="AS58" s="18"/>
      <c r="AT58" s="18"/>
      <c r="AU58" s="15"/>
      <c r="AV58" s="15"/>
      <c r="AW58" s="15"/>
      <c r="AX58" s="15"/>
      <c r="AY58" s="16"/>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row>
    <row r="59" spans="1:142" ht="13.95" customHeight="1" thickTop="1">
      <c r="A59" s="41"/>
      <c r="B59" s="50" t="s">
        <v>202</v>
      </c>
      <c r="C59" s="50" t="s">
        <v>374</v>
      </c>
      <c r="D59" s="29" t="s">
        <v>340</v>
      </c>
      <c r="E59" s="36" t="s">
        <v>47</v>
      </c>
      <c r="F59" s="34">
        <f>IFERROR(453.5924/G59,0)</f>
        <v>5.0965438202247189</v>
      </c>
      <c r="G59" s="27">
        <v>89</v>
      </c>
      <c r="H59" s="27">
        <v>57</v>
      </c>
      <c r="I59" s="31"/>
      <c r="J59" s="31"/>
      <c r="K59" s="27"/>
      <c r="L59" s="27"/>
      <c r="M59" s="27"/>
      <c r="N59" s="27"/>
      <c r="O59" s="27"/>
      <c r="P59" s="10"/>
      <c r="Q59" s="10"/>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2"/>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row>
    <row r="60" spans="1:142" ht="13.95" customHeight="1" thickBot="1">
      <c r="A60" s="42"/>
      <c r="B60" s="51"/>
      <c r="C60" s="51"/>
      <c r="D60" s="30"/>
      <c r="E60" s="37"/>
      <c r="F60" s="35"/>
      <c r="G60" s="33"/>
      <c r="H60" s="33"/>
      <c r="I60" s="32"/>
      <c r="J60" s="38"/>
      <c r="K60" s="28"/>
      <c r="L60" s="28"/>
      <c r="M60" s="28"/>
      <c r="N60" s="28"/>
      <c r="O60" s="28"/>
      <c r="P60" s="14"/>
      <c r="Q60" s="14"/>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6"/>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row>
    <row r="61" spans="1:142" ht="13.95" customHeight="1" thickTop="1">
      <c r="A61" s="57"/>
      <c r="B61" s="50" t="s">
        <v>306</v>
      </c>
      <c r="C61" s="50" t="s">
        <v>263</v>
      </c>
      <c r="D61" s="29" t="s">
        <v>337</v>
      </c>
      <c r="E61" s="36" t="s">
        <v>47</v>
      </c>
      <c r="F61" s="34">
        <f>IFERROR(453.5924/G61,0)</f>
        <v>6.9783446153846151</v>
      </c>
      <c r="G61" s="27">
        <v>65</v>
      </c>
      <c r="H61" s="27">
        <v>56</v>
      </c>
      <c r="I61" s="31"/>
      <c r="J61" s="31"/>
      <c r="K61" s="27"/>
      <c r="L61" s="27"/>
      <c r="M61" s="27"/>
      <c r="N61" s="27"/>
      <c r="O61" s="27"/>
      <c r="P61" s="10"/>
      <c r="Q61" s="10"/>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2"/>
      <c r="AZ61" s="4" t="s">
        <v>75</v>
      </c>
      <c r="BA61" s="4" t="s">
        <v>75</v>
      </c>
      <c r="BB61" s="4" t="s">
        <v>74</v>
      </c>
      <c r="BC61" s="4" t="s">
        <v>74</v>
      </c>
      <c r="BD61" s="4" t="s">
        <v>74</v>
      </c>
      <c r="BE61" s="4" t="s">
        <v>74</v>
      </c>
      <c r="BF61" s="4" t="s">
        <v>74</v>
      </c>
      <c r="BG61" s="4" t="s">
        <v>74</v>
      </c>
      <c r="BH61" s="4" t="s">
        <v>74</v>
      </c>
      <c r="BI61" s="13" t="s">
        <v>74</v>
      </c>
      <c r="BJ61" s="4" t="s">
        <v>74</v>
      </c>
      <c r="BK61" s="4" t="s">
        <v>74</v>
      </c>
      <c r="BL61" s="4" t="s">
        <v>74</v>
      </c>
      <c r="BM61" s="4" t="s">
        <v>75</v>
      </c>
      <c r="BN61" s="4" t="s">
        <v>75</v>
      </c>
      <c r="BO61" s="4" t="s">
        <v>75</v>
      </c>
      <c r="BP61" s="4" t="s">
        <v>75</v>
      </c>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row>
    <row r="62" spans="1:142" ht="13.95" customHeight="1" thickBot="1">
      <c r="A62" s="42"/>
      <c r="B62" s="51"/>
      <c r="C62" s="51"/>
      <c r="D62" s="30"/>
      <c r="E62" s="37"/>
      <c r="F62" s="35"/>
      <c r="G62" s="33"/>
      <c r="H62" s="33"/>
      <c r="I62" s="32"/>
      <c r="J62" s="38"/>
      <c r="K62" s="28"/>
      <c r="L62" s="28"/>
      <c r="M62" s="28"/>
      <c r="N62" s="28"/>
      <c r="O62" s="28"/>
      <c r="P62" s="14"/>
      <c r="Q62" s="14"/>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6"/>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row>
    <row r="63" spans="1:142" ht="13.95" customHeight="1" thickTop="1">
      <c r="A63" s="43"/>
      <c r="B63" s="50" t="s">
        <v>0</v>
      </c>
      <c r="C63" s="50" t="s">
        <v>264</v>
      </c>
      <c r="D63" s="29"/>
      <c r="E63" s="36" t="s">
        <v>58</v>
      </c>
      <c r="F63" s="34">
        <f>IFERROR(453.5924/G63,0)</f>
        <v>6.299894444444444</v>
      </c>
      <c r="G63" s="27">
        <v>72</v>
      </c>
      <c r="H63" s="27">
        <v>51</v>
      </c>
      <c r="I63" s="31">
        <v>0.68</v>
      </c>
      <c r="J63" s="31"/>
      <c r="K63" s="27"/>
      <c r="L63" s="27"/>
      <c r="M63" s="27"/>
      <c r="N63" s="27"/>
      <c r="O63" s="27"/>
      <c r="P63" s="10"/>
      <c r="Q63" s="10"/>
      <c r="R63" s="11"/>
      <c r="S63" s="11"/>
      <c r="T63" s="11"/>
      <c r="U63" s="11"/>
      <c r="V63" s="11"/>
      <c r="W63" s="11"/>
      <c r="X63" s="11"/>
      <c r="Y63" s="11"/>
      <c r="Z63" s="11"/>
      <c r="AA63" s="11"/>
      <c r="AB63" s="11"/>
      <c r="AC63" s="11"/>
      <c r="AD63" s="11"/>
      <c r="AE63" s="17"/>
      <c r="AF63" s="17"/>
      <c r="AG63" s="17"/>
      <c r="AH63" s="17"/>
      <c r="AI63" s="17"/>
      <c r="AJ63" s="17"/>
      <c r="AK63" s="11"/>
      <c r="AL63" s="11"/>
      <c r="AM63" s="11"/>
      <c r="AN63" s="11"/>
      <c r="AO63" s="11"/>
      <c r="AP63" s="11"/>
      <c r="AQ63" s="11"/>
      <c r="AR63" s="11"/>
      <c r="AS63" s="11"/>
      <c r="AT63" s="11"/>
      <c r="AU63" s="11"/>
      <c r="AV63" s="11"/>
      <c r="AW63" s="11"/>
      <c r="AX63" s="11"/>
      <c r="AY63" s="12"/>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t="s">
        <v>75</v>
      </c>
      <c r="CE63" s="4" t="s">
        <v>75</v>
      </c>
      <c r="CF63" s="4" t="s">
        <v>74</v>
      </c>
      <c r="CG63" s="4" t="s">
        <v>74</v>
      </c>
      <c r="CH63" s="4" t="s">
        <v>74</v>
      </c>
      <c r="CI63" s="4" t="s">
        <v>74</v>
      </c>
      <c r="CJ63" s="4" t="s">
        <v>74</v>
      </c>
      <c r="CK63" s="4" t="s">
        <v>74</v>
      </c>
      <c r="CL63" s="4" t="s">
        <v>74</v>
      </c>
      <c r="CM63" s="13" t="s">
        <v>74</v>
      </c>
      <c r="CN63" s="4" t="s">
        <v>74</v>
      </c>
      <c r="CO63" s="4" t="s">
        <v>74</v>
      </c>
      <c r="CP63" s="4" t="s">
        <v>74</v>
      </c>
      <c r="CQ63" s="4" t="s">
        <v>75</v>
      </c>
      <c r="CR63" s="4" t="s">
        <v>75</v>
      </c>
      <c r="CS63" s="4" t="s">
        <v>75</v>
      </c>
      <c r="CT63" s="4" t="s">
        <v>75</v>
      </c>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row>
    <row r="64" spans="1:142" ht="13.95" customHeight="1" thickBot="1">
      <c r="A64" s="42"/>
      <c r="B64" s="51"/>
      <c r="C64" s="51"/>
      <c r="D64" s="30"/>
      <c r="E64" s="37"/>
      <c r="F64" s="35"/>
      <c r="G64" s="33"/>
      <c r="H64" s="33"/>
      <c r="I64" s="32"/>
      <c r="J64" s="38"/>
      <c r="K64" s="28"/>
      <c r="L64" s="28"/>
      <c r="M64" s="28"/>
      <c r="N64" s="28"/>
      <c r="O64" s="28"/>
      <c r="P64" s="14"/>
      <c r="Q64" s="14"/>
      <c r="R64" s="15"/>
      <c r="S64" s="15"/>
      <c r="T64" s="15"/>
      <c r="U64" s="15"/>
      <c r="V64" s="15"/>
      <c r="W64" s="15"/>
      <c r="X64" s="18"/>
      <c r="Y64" s="18"/>
      <c r="Z64" s="18"/>
      <c r="AA64" s="18"/>
      <c r="AB64" s="18"/>
      <c r="AC64" s="18"/>
      <c r="AD64" s="18"/>
      <c r="AE64" s="18"/>
      <c r="AF64" s="18"/>
      <c r="AG64" s="15"/>
      <c r="AH64" s="15"/>
      <c r="AI64" s="15"/>
      <c r="AJ64" s="15"/>
      <c r="AK64" s="15"/>
      <c r="AL64" s="15"/>
      <c r="AM64" s="15"/>
      <c r="AN64" s="15"/>
      <c r="AO64" s="15"/>
      <c r="AP64" s="15"/>
      <c r="AQ64" s="15"/>
      <c r="AR64" s="15"/>
      <c r="AS64" s="15"/>
      <c r="AT64" s="15"/>
      <c r="AU64" s="15"/>
      <c r="AV64" s="15"/>
      <c r="AW64" s="15"/>
      <c r="AX64" s="15"/>
      <c r="AY64" s="16"/>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row>
    <row r="65" spans="1:142" ht="13.95" customHeight="1" thickTop="1">
      <c r="A65" s="41"/>
      <c r="B65" s="50" t="s">
        <v>307</v>
      </c>
      <c r="C65" s="50" t="s">
        <v>351</v>
      </c>
      <c r="D65" s="29"/>
      <c r="E65" s="36" t="s">
        <v>58</v>
      </c>
      <c r="F65" s="34">
        <f>IFERROR(453.5924/G65,0)</f>
        <v>10.308918181818182</v>
      </c>
      <c r="G65" s="27">
        <v>44</v>
      </c>
      <c r="H65" s="27">
        <v>57</v>
      </c>
      <c r="I65" s="31"/>
      <c r="J65" s="31"/>
      <c r="K65" s="27"/>
      <c r="L65" s="27"/>
      <c r="M65" s="27"/>
      <c r="N65" s="27"/>
      <c r="O65" s="27"/>
      <c r="P65" s="10"/>
      <c r="Q65" s="10"/>
      <c r="R65" s="11"/>
      <c r="S65" s="11"/>
      <c r="T65" s="11"/>
      <c r="U65" s="11"/>
      <c r="V65" s="11"/>
      <c r="W65" s="11"/>
      <c r="X65" s="11"/>
      <c r="Y65" s="11"/>
      <c r="Z65" s="11"/>
      <c r="AA65" s="11"/>
      <c r="AB65" s="11"/>
      <c r="AC65" s="11"/>
      <c r="AD65" s="17"/>
      <c r="AE65" s="17"/>
      <c r="AF65" s="17"/>
      <c r="AG65" s="17"/>
      <c r="AH65" s="17"/>
      <c r="AI65" s="17"/>
      <c r="AJ65" s="17"/>
      <c r="AK65" s="11"/>
      <c r="AL65" s="11"/>
      <c r="AM65" s="11"/>
      <c r="AN65" s="11"/>
      <c r="AO65" s="11"/>
      <c r="AP65" s="11"/>
      <c r="AQ65" s="11"/>
      <c r="AR65" s="11"/>
      <c r="AS65" s="11"/>
      <c r="AT65" s="11"/>
      <c r="AU65" s="11"/>
      <c r="AV65" s="11"/>
      <c r="AW65" s="11"/>
      <c r="AX65" s="11"/>
      <c r="AY65" s="12"/>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t="s">
        <v>75</v>
      </c>
      <c r="CH65" s="4" t="s">
        <v>75</v>
      </c>
      <c r="CI65" s="4" t="s">
        <v>74</v>
      </c>
      <c r="CJ65" s="4" t="s">
        <v>74</v>
      </c>
      <c r="CK65" s="4" t="s">
        <v>74</v>
      </c>
      <c r="CL65" s="4" t="s">
        <v>74</v>
      </c>
      <c r="CM65" s="4" t="s">
        <v>74</v>
      </c>
      <c r="CN65" s="4" t="s">
        <v>74</v>
      </c>
      <c r="CO65" s="4" t="s">
        <v>74</v>
      </c>
      <c r="CP65" s="13" t="s">
        <v>74</v>
      </c>
      <c r="CQ65" s="4" t="s">
        <v>74</v>
      </c>
      <c r="CR65" s="4" t="s">
        <v>74</v>
      </c>
      <c r="CS65" s="4" t="s">
        <v>74</v>
      </c>
      <c r="CT65" s="4" t="s">
        <v>75</v>
      </c>
      <c r="CU65" s="4" t="s">
        <v>75</v>
      </c>
      <c r="CV65" s="4" t="s">
        <v>75</v>
      </c>
      <c r="CW65" s="4" t="s">
        <v>75</v>
      </c>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row>
    <row r="66" spans="1:142" ht="13.95" customHeight="1" thickBot="1">
      <c r="A66" s="42"/>
      <c r="B66" s="51"/>
      <c r="C66" s="51"/>
      <c r="D66" s="30"/>
      <c r="E66" s="37"/>
      <c r="F66" s="35"/>
      <c r="G66" s="33"/>
      <c r="H66" s="33"/>
      <c r="I66" s="32"/>
      <c r="J66" s="38"/>
      <c r="K66" s="28"/>
      <c r="L66" s="28"/>
      <c r="M66" s="28"/>
      <c r="N66" s="28"/>
      <c r="O66" s="28"/>
      <c r="P66" s="14"/>
      <c r="Q66" s="14"/>
      <c r="R66" s="15"/>
      <c r="S66" s="15"/>
      <c r="T66" s="15"/>
      <c r="U66" s="15"/>
      <c r="V66" s="15"/>
      <c r="W66" s="15"/>
      <c r="X66" s="15"/>
      <c r="Y66" s="15"/>
      <c r="Z66" s="18"/>
      <c r="AA66" s="18"/>
      <c r="AB66" s="18"/>
      <c r="AC66" s="18"/>
      <c r="AD66" s="18"/>
      <c r="AE66" s="18"/>
      <c r="AF66" s="18"/>
      <c r="AG66" s="15"/>
      <c r="AH66" s="15"/>
      <c r="AI66" s="15"/>
      <c r="AJ66" s="15"/>
      <c r="AK66" s="15"/>
      <c r="AL66" s="15"/>
      <c r="AM66" s="15"/>
      <c r="AN66" s="15"/>
      <c r="AO66" s="15"/>
      <c r="AP66" s="15"/>
      <c r="AQ66" s="15"/>
      <c r="AR66" s="15"/>
      <c r="AS66" s="15"/>
      <c r="AT66" s="15"/>
      <c r="AU66" s="15"/>
      <c r="AV66" s="15"/>
      <c r="AW66" s="15"/>
      <c r="AX66" s="15"/>
      <c r="AY66" s="16"/>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row>
    <row r="67" spans="1:142" ht="13.95" customHeight="1" thickTop="1">
      <c r="A67" s="41"/>
      <c r="B67" s="50" t="s">
        <v>84</v>
      </c>
      <c r="C67" s="50" t="s">
        <v>265</v>
      </c>
      <c r="D67" s="29"/>
      <c r="E67" s="36" t="s">
        <v>58</v>
      </c>
      <c r="F67" s="34">
        <f>IFERROR(453.5924/G67,0)</f>
        <v>10.079831111111112</v>
      </c>
      <c r="G67" s="27">
        <v>45</v>
      </c>
      <c r="H67" s="27">
        <v>49</v>
      </c>
      <c r="I67" s="31"/>
      <c r="J67" s="31"/>
      <c r="K67" s="27"/>
      <c r="L67" s="27"/>
      <c r="M67" s="27"/>
      <c r="N67" s="27"/>
      <c r="O67" s="27"/>
      <c r="P67" s="10"/>
      <c r="Q67" s="10"/>
      <c r="R67" s="11"/>
      <c r="S67" s="11"/>
      <c r="T67" s="11"/>
      <c r="U67" s="11"/>
      <c r="V67" s="11"/>
      <c r="W67" s="11"/>
      <c r="X67" s="11"/>
      <c r="Y67" s="11"/>
      <c r="Z67" s="11"/>
      <c r="AA67" s="11"/>
      <c r="AB67" s="11"/>
      <c r="AC67" s="11"/>
      <c r="AD67" s="11"/>
      <c r="AE67" s="11"/>
      <c r="AF67" s="11"/>
      <c r="AG67" s="11"/>
      <c r="AH67" s="11"/>
      <c r="AI67" s="11"/>
      <c r="AJ67" s="11"/>
      <c r="AK67" s="17"/>
      <c r="AL67" s="17"/>
      <c r="AM67" s="17"/>
      <c r="AN67" s="17"/>
      <c r="AO67" s="17"/>
      <c r="AP67" s="17"/>
      <c r="AQ67" s="11"/>
      <c r="AR67" s="11"/>
      <c r="AS67" s="11"/>
      <c r="AT67" s="11"/>
      <c r="AU67" s="11"/>
      <c r="AV67" s="11"/>
      <c r="AW67" s="11"/>
      <c r="AX67" s="11"/>
      <c r="AY67" s="12"/>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K67" s="4" t="s">
        <v>75</v>
      </c>
      <c r="CL67" s="4" t="s">
        <v>75</v>
      </c>
      <c r="CM67" s="4" t="s">
        <v>74</v>
      </c>
      <c r="CN67" s="4" t="s">
        <v>74</v>
      </c>
      <c r="CO67" s="4" t="s">
        <v>74</v>
      </c>
      <c r="CP67" s="4" t="s">
        <v>74</v>
      </c>
      <c r="CQ67" s="4" t="s">
        <v>74</v>
      </c>
      <c r="CR67" s="4" t="s">
        <v>74</v>
      </c>
      <c r="CS67" s="4" t="s">
        <v>74</v>
      </c>
      <c r="CT67" s="13" t="s">
        <v>74</v>
      </c>
      <c r="CU67" s="4" t="s">
        <v>74</v>
      </c>
      <c r="CV67" s="4" t="s">
        <v>74</v>
      </c>
      <c r="CW67" s="4" t="s">
        <v>74</v>
      </c>
      <c r="CX67" s="4" t="s">
        <v>75</v>
      </c>
      <c r="CY67" s="4" t="s">
        <v>75</v>
      </c>
      <c r="CZ67" s="4" t="s">
        <v>75</v>
      </c>
      <c r="DA67" s="4" t="s">
        <v>75</v>
      </c>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row>
    <row r="68" spans="1:142" ht="13.95" customHeight="1" thickBot="1">
      <c r="A68" s="42"/>
      <c r="B68" s="51"/>
      <c r="C68" s="51"/>
      <c r="D68" s="30"/>
      <c r="E68" s="37"/>
      <c r="F68" s="35"/>
      <c r="G68" s="33"/>
      <c r="H68" s="33"/>
      <c r="I68" s="32"/>
      <c r="J68" s="38"/>
      <c r="K68" s="28"/>
      <c r="L68" s="28"/>
      <c r="M68" s="28"/>
      <c r="N68" s="28"/>
      <c r="O68" s="28"/>
      <c r="P68" s="14"/>
      <c r="Q68" s="14"/>
      <c r="R68" s="15"/>
      <c r="S68" s="15"/>
      <c r="T68" s="15"/>
      <c r="U68" s="15"/>
      <c r="V68" s="15"/>
      <c r="W68" s="15"/>
      <c r="X68" s="15"/>
      <c r="Y68" s="15"/>
      <c r="Z68" s="15"/>
      <c r="AA68" s="15"/>
      <c r="AB68" s="15"/>
      <c r="AC68" s="18"/>
      <c r="AD68" s="18"/>
      <c r="AE68" s="18"/>
      <c r="AF68" s="18"/>
      <c r="AG68" s="18"/>
      <c r="AH68" s="18"/>
      <c r="AI68" s="18"/>
      <c r="AJ68" s="18"/>
      <c r="AK68" s="18"/>
      <c r="AL68" s="18"/>
      <c r="AM68" s="15"/>
      <c r="AN68" s="15"/>
      <c r="AO68" s="15"/>
      <c r="AP68" s="15"/>
      <c r="AQ68" s="15"/>
      <c r="AR68" s="15"/>
      <c r="AS68" s="15"/>
      <c r="AT68" s="15"/>
      <c r="AU68" s="15"/>
      <c r="AV68" s="15"/>
      <c r="AW68" s="15"/>
      <c r="AX68" s="15"/>
      <c r="AY68" s="16"/>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row>
    <row r="69" spans="1:142" ht="13.95" customHeight="1" thickTop="1">
      <c r="A69" s="43"/>
      <c r="B69" s="39" t="s">
        <v>208</v>
      </c>
      <c r="C69" s="39" t="s">
        <v>362</v>
      </c>
      <c r="D69" s="29"/>
      <c r="E69" s="36" t="s">
        <v>58</v>
      </c>
      <c r="F69" s="34">
        <f>IFERROR(453.5924/G69,0)</f>
        <v>7.559873333333333</v>
      </c>
      <c r="G69" s="27">
        <v>60</v>
      </c>
      <c r="H69" s="27">
        <v>53</v>
      </c>
      <c r="I69" s="31">
        <v>0.39</v>
      </c>
      <c r="J69" s="31"/>
      <c r="K69" s="27"/>
      <c r="L69" s="27"/>
      <c r="M69" s="27"/>
      <c r="N69" s="27"/>
      <c r="O69" s="27"/>
      <c r="P69" s="10"/>
      <c r="Q69" s="10"/>
      <c r="R69" s="11"/>
      <c r="S69" s="11"/>
      <c r="T69" s="11"/>
      <c r="U69" s="11"/>
      <c r="V69" s="11"/>
      <c r="W69" s="11"/>
      <c r="X69" s="11"/>
      <c r="Y69" s="11"/>
      <c r="Z69" s="11"/>
      <c r="AA69" s="11"/>
      <c r="AB69" s="11"/>
      <c r="AC69" s="11"/>
      <c r="AD69" s="11"/>
      <c r="AE69" s="11"/>
      <c r="AF69" s="11"/>
      <c r="AG69" s="11"/>
      <c r="AH69" s="11"/>
      <c r="AI69" s="17"/>
      <c r="AJ69" s="17"/>
      <c r="AK69" s="17"/>
      <c r="AL69" s="17"/>
      <c r="AM69" s="17"/>
      <c r="AN69" s="17"/>
      <c r="AO69" s="17"/>
      <c r="AP69" s="11"/>
      <c r="AQ69" s="11"/>
      <c r="AR69" s="11"/>
      <c r="AS69" s="11"/>
      <c r="AT69" s="11"/>
      <c r="AU69" s="11"/>
      <c r="AV69" s="11"/>
      <c r="AW69" s="11"/>
      <c r="AX69" s="11"/>
      <c r="AY69" s="12"/>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t="s">
        <v>75</v>
      </c>
      <c r="CZ69" s="4" t="s">
        <v>75</v>
      </c>
      <c r="DA69" s="4" t="s">
        <v>74</v>
      </c>
      <c r="DB69" s="4" t="s">
        <v>74</v>
      </c>
      <c r="DC69" s="4" t="s">
        <v>74</v>
      </c>
      <c r="DD69" s="4" t="s">
        <v>74</v>
      </c>
      <c r="DE69" s="4" t="s">
        <v>74</v>
      </c>
      <c r="DF69" s="4" t="s">
        <v>74</v>
      </c>
      <c r="DG69" s="4" t="s">
        <v>74</v>
      </c>
      <c r="DH69" s="13" t="s">
        <v>74</v>
      </c>
      <c r="DI69" s="4" t="s">
        <v>74</v>
      </c>
      <c r="DJ69" s="4" t="s">
        <v>74</v>
      </c>
      <c r="DK69" s="4" t="s">
        <v>74</v>
      </c>
      <c r="DL69" s="4" t="s">
        <v>75</v>
      </c>
      <c r="DM69" s="4" t="s">
        <v>75</v>
      </c>
      <c r="DN69" s="4" t="s">
        <v>75</v>
      </c>
      <c r="DO69" s="4" t="s">
        <v>75</v>
      </c>
      <c r="DP69" s="4"/>
      <c r="DQ69" s="4"/>
      <c r="DR69" s="4"/>
      <c r="DS69" s="4"/>
      <c r="DT69" s="4"/>
      <c r="DU69" s="4"/>
      <c r="DV69" s="4"/>
      <c r="DW69" s="4"/>
      <c r="DX69" s="4"/>
      <c r="DY69" s="4"/>
      <c r="DZ69" s="4"/>
      <c r="EA69" s="4"/>
      <c r="EB69" s="4"/>
      <c r="EC69" s="4"/>
      <c r="ED69" s="4"/>
      <c r="EE69" s="4"/>
      <c r="EF69" s="4"/>
      <c r="EG69" s="4"/>
      <c r="EH69" s="4"/>
      <c r="EI69" s="4"/>
      <c r="EJ69" s="4"/>
      <c r="EK69" s="4"/>
      <c r="EL69" s="4"/>
    </row>
    <row r="70" spans="1:142" ht="13.95" customHeight="1" thickBot="1">
      <c r="A70" s="42"/>
      <c r="B70" s="40"/>
      <c r="C70" s="40"/>
      <c r="D70" s="30"/>
      <c r="E70" s="37"/>
      <c r="F70" s="35"/>
      <c r="G70" s="33"/>
      <c r="H70" s="33"/>
      <c r="I70" s="32"/>
      <c r="J70" s="38"/>
      <c r="K70" s="28"/>
      <c r="L70" s="28"/>
      <c r="M70" s="28"/>
      <c r="N70" s="28"/>
      <c r="O70" s="28"/>
      <c r="P70" s="14"/>
      <c r="Q70" s="14"/>
      <c r="R70" s="15"/>
      <c r="S70" s="15"/>
      <c r="T70" s="15"/>
      <c r="U70" s="15"/>
      <c r="V70" s="15"/>
      <c r="W70" s="15"/>
      <c r="X70" s="15"/>
      <c r="Y70" s="15"/>
      <c r="Z70" s="15"/>
      <c r="AA70" s="15"/>
      <c r="AB70" s="15"/>
      <c r="AC70" s="18"/>
      <c r="AD70" s="18"/>
      <c r="AE70" s="18"/>
      <c r="AF70" s="18"/>
      <c r="AG70" s="18"/>
      <c r="AH70" s="18"/>
      <c r="AI70" s="18"/>
      <c r="AJ70" s="15"/>
      <c r="AK70" s="15"/>
      <c r="AL70" s="15"/>
      <c r="AM70" s="15"/>
      <c r="AN70" s="15"/>
      <c r="AO70" s="15"/>
      <c r="AP70" s="15"/>
      <c r="AQ70" s="15"/>
      <c r="AR70" s="15"/>
      <c r="AS70" s="15"/>
      <c r="AT70" s="15"/>
      <c r="AU70" s="15"/>
      <c r="AV70" s="15"/>
      <c r="AW70" s="15"/>
      <c r="AX70" s="15"/>
      <c r="AY70" s="16"/>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row>
    <row r="71" spans="1:142" ht="13.95" customHeight="1" thickTop="1">
      <c r="A71" s="41"/>
      <c r="B71" s="50" t="s">
        <v>2</v>
      </c>
      <c r="C71" s="50" t="s">
        <v>266</v>
      </c>
      <c r="D71" s="29"/>
      <c r="E71" s="36" t="s">
        <v>58</v>
      </c>
      <c r="F71" s="34">
        <f>IFERROR(453.5924/G71,0)</f>
        <v>8.55834716981132</v>
      </c>
      <c r="G71" s="27">
        <v>53</v>
      </c>
      <c r="H71" s="27">
        <v>58</v>
      </c>
      <c r="I71" s="31"/>
      <c r="J71" s="31"/>
      <c r="K71" s="27"/>
      <c r="L71" s="27"/>
      <c r="M71" s="27"/>
      <c r="N71" s="27"/>
      <c r="O71" s="27"/>
      <c r="P71" s="10"/>
      <c r="Q71" s="10"/>
      <c r="R71" s="11"/>
      <c r="S71" s="11"/>
      <c r="T71" s="11"/>
      <c r="U71" s="11"/>
      <c r="V71" s="11"/>
      <c r="W71" s="11"/>
      <c r="X71" s="11"/>
      <c r="Y71" s="11"/>
      <c r="Z71" s="11"/>
      <c r="AA71" s="11"/>
      <c r="AB71" s="11"/>
      <c r="AC71" s="11"/>
      <c r="AD71" s="11"/>
      <c r="AE71" s="11"/>
      <c r="AF71" s="11"/>
      <c r="AG71" s="11"/>
      <c r="AH71" s="11"/>
      <c r="AI71" s="11"/>
      <c r="AJ71" s="11"/>
      <c r="AK71" s="11"/>
      <c r="AL71" s="17"/>
      <c r="AM71" s="17"/>
      <c r="AN71" s="17"/>
      <c r="AO71" s="17"/>
      <c r="AP71" s="17"/>
      <c r="AQ71" s="11"/>
      <c r="AR71" s="11"/>
      <c r="AS71" s="11"/>
      <c r="AT71" s="11"/>
      <c r="AU71" s="11"/>
      <c r="AV71" s="11"/>
      <c r="AW71" s="11"/>
      <c r="AX71" s="11"/>
      <c r="AY71" s="12"/>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t="s">
        <v>75</v>
      </c>
      <c r="CN71" s="4" t="s">
        <v>75</v>
      </c>
      <c r="CO71" s="4" t="s">
        <v>74</v>
      </c>
      <c r="CP71" s="4" t="s">
        <v>74</v>
      </c>
      <c r="CQ71" s="4" t="s">
        <v>74</v>
      </c>
      <c r="CR71" s="4" t="s">
        <v>74</v>
      </c>
      <c r="CS71" s="4" t="s">
        <v>74</v>
      </c>
      <c r="CT71" s="4" t="s">
        <v>74</v>
      </c>
      <c r="CU71" s="4" t="s">
        <v>74</v>
      </c>
      <c r="CV71" s="13" t="s">
        <v>74</v>
      </c>
      <c r="CW71" s="4" t="s">
        <v>74</v>
      </c>
      <c r="CX71" s="4" t="s">
        <v>74</v>
      </c>
      <c r="CY71" s="4" t="s">
        <v>74</v>
      </c>
      <c r="CZ71" s="4" t="s">
        <v>75</v>
      </c>
      <c r="DA71" s="4" t="s">
        <v>75</v>
      </c>
      <c r="DB71" s="4" t="s">
        <v>75</v>
      </c>
      <c r="DC71" s="4" t="s">
        <v>75</v>
      </c>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row>
    <row r="72" spans="1:142" ht="13.95" customHeight="1" thickBot="1">
      <c r="A72" s="42"/>
      <c r="B72" s="51"/>
      <c r="C72" s="51"/>
      <c r="D72" s="30"/>
      <c r="E72" s="37"/>
      <c r="F72" s="35"/>
      <c r="G72" s="33"/>
      <c r="H72" s="33"/>
      <c r="I72" s="32"/>
      <c r="J72" s="38"/>
      <c r="K72" s="28"/>
      <c r="L72" s="28"/>
      <c r="M72" s="28"/>
      <c r="N72" s="28"/>
      <c r="O72" s="28"/>
      <c r="P72" s="14"/>
      <c r="Q72" s="14"/>
      <c r="R72" s="15"/>
      <c r="S72" s="15"/>
      <c r="T72" s="15"/>
      <c r="U72" s="15"/>
      <c r="V72" s="15"/>
      <c r="W72" s="15"/>
      <c r="X72" s="15"/>
      <c r="Y72" s="15"/>
      <c r="Z72" s="15"/>
      <c r="AA72" s="15"/>
      <c r="AB72" s="15"/>
      <c r="AC72" s="15"/>
      <c r="AD72" s="15"/>
      <c r="AE72" s="15"/>
      <c r="AF72" s="15"/>
      <c r="AG72" s="15"/>
      <c r="AH72" s="18"/>
      <c r="AI72" s="18"/>
      <c r="AJ72" s="18"/>
      <c r="AK72" s="18"/>
      <c r="AL72" s="18"/>
      <c r="AM72" s="18"/>
      <c r="AN72" s="15"/>
      <c r="AO72" s="15"/>
      <c r="AP72" s="15"/>
      <c r="AQ72" s="15"/>
      <c r="AR72" s="15"/>
      <c r="AS72" s="15"/>
      <c r="AT72" s="15"/>
      <c r="AU72" s="15"/>
      <c r="AV72" s="15"/>
      <c r="AW72" s="15"/>
      <c r="AX72" s="15"/>
      <c r="AY72" s="16"/>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row>
    <row r="73" spans="1:142" ht="13.95" customHeight="1" thickTop="1">
      <c r="A73" s="43"/>
      <c r="B73" s="39" t="s">
        <v>231</v>
      </c>
      <c r="C73" s="39" t="s">
        <v>363</v>
      </c>
      <c r="D73" s="29"/>
      <c r="E73" s="36" t="s">
        <v>58</v>
      </c>
      <c r="F73" s="34">
        <f>IFERROR(453.5924/G73,0)</f>
        <v>7.9577614035087718</v>
      </c>
      <c r="G73" s="27">
        <v>57</v>
      </c>
      <c r="H73" s="27">
        <v>49</v>
      </c>
      <c r="I73" s="31"/>
      <c r="J73" s="31"/>
      <c r="K73" s="27"/>
      <c r="L73" s="27"/>
      <c r="M73" s="27"/>
      <c r="N73" s="27"/>
      <c r="O73" s="27"/>
      <c r="P73" s="10"/>
      <c r="Q73" s="10"/>
      <c r="R73" s="11"/>
      <c r="S73" s="11"/>
      <c r="T73" s="11"/>
      <c r="U73" s="11"/>
      <c r="V73" s="11"/>
      <c r="W73" s="11"/>
      <c r="X73" s="11"/>
      <c r="Y73" s="11"/>
      <c r="Z73" s="11"/>
      <c r="AA73" s="11"/>
      <c r="AB73" s="11"/>
      <c r="AC73" s="11"/>
      <c r="AD73" s="11"/>
      <c r="AE73" s="11"/>
      <c r="AF73" s="11"/>
      <c r="AG73" s="11"/>
      <c r="AH73" s="17"/>
      <c r="AI73" s="17"/>
      <c r="AJ73" s="17"/>
      <c r="AK73" s="17"/>
      <c r="AL73" s="17"/>
      <c r="AM73" s="17"/>
      <c r="AN73" s="17"/>
      <c r="AO73" s="17"/>
      <c r="AP73" s="17"/>
      <c r="AQ73" s="11"/>
      <c r="AR73" s="11"/>
      <c r="AS73" s="11"/>
      <c r="AT73" s="11"/>
      <c r="AU73" s="11"/>
      <c r="AV73" s="11"/>
      <c r="AW73" s="11"/>
      <c r="AX73" s="11"/>
      <c r="AY73" s="12"/>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row>
    <row r="74" spans="1:142" ht="13.95" customHeight="1" thickBot="1">
      <c r="A74" s="42"/>
      <c r="B74" s="40"/>
      <c r="C74" s="40"/>
      <c r="D74" s="30"/>
      <c r="E74" s="37"/>
      <c r="F74" s="35"/>
      <c r="G74" s="33"/>
      <c r="H74" s="33"/>
      <c r="I74" s="32"/>
      <c r="J74" s="38"/>
      <c r="K74" s="28"/>
      <c r="L74" s="28"/>
      <c r="M74" s="28"/>
      <c r="N74" s="28"/>
      <c r="O74" s="28"/>
      <c r="P74" s="14"/>
      <c r="Q74" s="14"/>
      <c r="R74" s="15"/>
      <c r="S74" s="15"/>
      <c r="T74" s="15"/>
      <c r="U74" s="15"/>
      <c r="V74" s="15"/>
      <c r="W74" s="15"/>
      <c r="X74" s="15"/>
      <c r="Y74" s="15"/>
      <c r="Z74" s="15"/>
      <c r="AA74" s="18"/>
      <c r="AB74" s="18"/>
      <c r="AC74" s="18"/>
      <c r="AD74" s="18"/>
      <c r="AE74" s="18"/>
      <c r="AF74" s="18"/>
      <c r="AG74" s="18"/>
      <c r="AH74" s="18"/>
      <c r="AI74" s="15"/>
      <c r="AJ74" s="15"/>
      <c r="AK74" s="15"/>
      <c r="AL74" s="15"/>
      <c r="AM74" s="15"/>
      <c r="AN74" s="15"/>
      <c r="AO74" s="15"/>
      <c r="AP74" s="15"/>
      <c r="AQ74" s="15"/>
      <c r="AR74" s="15"/>
      <c r="AS74" s="15"/>
      <c r="AT74" s="15"/>
      <c r="AU74" s="15"/>
      <c r="AV74" s="15"/>
      <c r="AW74" s="15"/>
      <c r="AX74" s="15"/>
      <c r="AY74" s="16"/>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row>
    <row r="75" spans="1:142" ht="13.95" customHeight="1" thickTop="1">
      <c r="A75" s="56"/>
      <c r="B75" s="50" t="s">
        <v>13</v>
      </c>
      <c r="C75" s="50" t="s">
        <v>356</v>
      </c>
      <c r="D75" s="29"/>
      <c r="E75" s="36" t="s">
        <v>47</v>
      </c>
      <c r="F75" s="34">
        <f>IFERROR(453.5924/G75,0)</f>
        <v>8.0998642857142862</v>
      </c>
      <c r="G75" s="27">
        <v>56</v>
      </c>
      <c r="H75" s="27">
        <v>50</v>
      </c>
      <c r="I75" s="31"/>
      <c r="J75" s="31"/>
      <c r="K75" s="27">
        <v>1</v>
      </c>
      <c r="L75" s="27"/>
      <c r="M75" s="27"/>
      <c r="N75" s="27"/>
      <c r="O75" s="27"/>
      <c r="P75" s="10"/>
      <c r="Q75" s="10"/>
      <c r="R75" s="11"/>
      <c r="S75" s="11"/>
      <c r="T75" s="11"/>
      <c r="U75" s="11"/>
      <c r="V75" s="11"/>
      <c r="W75" s="11"/>
      <c r="X75" s="11"/>
      <c r="Y75" s="11"/>
      <c r="Z75" s="11"/>
      <c r="AA75" s="11"/>
      <c r="AB75" s="11"/>
      <c r="AC75" s="17"/>
      <c r="AD75" s="17"/>
      <c r="AE75" s="17"/>
      <c r="AF75" s="17"/>
      <c r="AG75" s="17"/>
      <c r="AH75" s="17"/>
      <c r="AI75" s="17"/>
      <c r="AJ75" s="11"/>
      <c r="AK75" s="11"/>
      <c r="AL75" s="11"/>
      <c r="AM75" s="11"/>
      <c r="AN75" s="11"/>
      <c r="AO75" s="11"/>
      <c r="AP75" s="11"/>
      <c r="AQ75" s="11"/>
      <c r="AR75" s="11"/>
      <c r="AS75" s="11"/>
      <c r="AT75" s="11"/>
      <c r="AU75" s="11"/>
      <c r="AV75" s="11"/>
      <c r="AW75" s="11"/>
      <c r="AX75" s="11"/>
      <c r="AY75" s="12"/>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t="s">
        <v>75</v>
      </c>
      <c r="CM75" s="4" t="s">
        <v>75</v>
      </c>
      <c r="CN75" s="4" t="s">
        <v>74</v>
      </c>
      <c r="CO75" s="4" t="s">
        <v>74</v>
      </c>
      <c r="CP75" s="4" t="s">
        <v>74</v>
      </c>
      <c r="CQ75" s="4" t="s">
        <v>74</v>
      </c>
      <c r="CR75" s="4" t="s">
        <v>74</v>
      </c>
      <c r="CS75" s="4" t="s">
        <v>74</v>
      </c>
      <c r="CT75" s="4" t="s">
        <v>74</v>
      </c>
      <c r="CU75" s="13" t="s">
        <v>74</v>
      </c>
      <c r="CV75" s="4" t="s">
        <v>74</v>
      </c>
      <c r="CW75" s="4" t="s">
        <v>74</v>
      </c>
      <c r="CX75" s="4" t="s">
        <v>74</v>
      </c>
      <c r="CY75" s="4" t="s">
        <v>75</v>
      </c>
      <c r="CZ75" s="4" t="s">
        <v>75</v>
      </c>
      <c r="DA75" s="4" t="s">
        <v>75</v>
      </c>
      <c r="DB75" s="4" t="s">
        <v>75</v>
      </c>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row>
    <row r="76" spans="1:142" ht="13.95" customHeight="1" thickBot="1">
      <c r="A76" s="42"/>
      <c r="B76" s="51"/>
      <c r="C76" s="51"/>
      <c r="D76" s="30"/>
      <c r="E76" s="37"/>
      <c r="F76" s="35"/>
      <c r="G76" s="33"/>
      <c r="H76" s="33"/>
      <c r="I76" s="32"/>
      <c r="J76" s="38"/>
      <c r="K76" s="28"/>
      <c r="L76" s="28"/>
      <c r="M76" s="28"/>
      <c r="N76" s="28"/>
      <c r="O76" s="28"/>
      <c r="P76" s="14"/>
      <c r="Q76" s="14"/>
      <c r="R76" s="15"/>
      <c r="S76" s="15"/>
      <c r="T76" s="15"/>
      <c r="U76" s="15"/>
      <c r="V76" s="15"/>
      <c r="W76" s="15"/>
      <c r="X76" s="15"/>
      <c r="Y76" s="15"/>
      <c r="Z76" s="15"/>
      <c r="AA76" s="15"/>
      <c r="AB76" s="15"/>
      <c r="AC76" s="15"/>
      <c r="AD76" s="15"/>
      <c r="AE76" s="15"/>
      <c r="AF76" s="15"/>
      <c r="AG76" s="15"/>
      <c r="AH76" s="15"/>
      <c r="AI76" s="15"/>
      <c r="AJ76" s="15"/>
      <c r="AK76" s="18"/>
      <c r="AL76" s="18"/>
      <c r="AM76" s="18"/>
      <c r="AN76" s="18"/>
      <c r="AO76" s="15"/>
      <c r="AP76" s="15"/>
      <c r="AQ76" s="15"/>
      <c r="AR76" s="15"/>
      <c r="AS76" s="15"/>
      <c r="AT76" s="15"/>
      <c r="AU76" s="15"/>
      <c r="AV76" s="15"/>
      <c r="AW76" s="15"/>
      <c r="AX76" s="15"/>
      <c r="AY76" s="16"/>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row>
    <row r="77" spans="1:142" ht="13.95" customHeight="1" thickTop="1">
      <c r="A77" s="41"/>
      <c r="B77" s="39" t="s">
        <v>78</v>
      </c>
      <c r="C77" s="39" t="s">
        <v>288</v>
      </c>
      <c r="D77" s="29"/>
      <c r="E77" s="36" t="s">
        <v>58</v>
      </c>
      <c r="F77" s="34">
        <f>IFERROR(453.5924/G77,0)</f>
        <v>7.4359409836065575</v>
      </c>
      <c r="G77" s="27">
        <v>61</v>
      </c>
      <c r="H77" s="27">
        <v>56</v>
      </c>
      <c r="I77" s="31"/>
      <c r="J77" s="31"/>
      <c r="K77" s="27"/>
      <c r="L77" s="27"/>
      <c r="M77" s="27"/>
      <c r="N77" s="27"/>
      <c r="O77" s="27"/>
      <c r="P77" s="10"/>
      <c r="Q77" s="10"/>
      <c r="R77" s="11"/>
      <c r="S77" s="11"/>
      <c r="T77" s="11"/>
      <c r="U77" s="11"/>
      <c r="V77" s="11"/>
      <c r="W77" s="11"/>
      <c r="X77" s="11"/>
      <c r="Y77" s="11"/>
      <c r="Z77" s="11"/>
      <c r="AA77" s="11"/>
      <c r="AB77" s="11"/>
      <c r="AC77" s="11"/>
      <c r="AD77" s="11"/>
      <c r="AE77" s="11"/>
      <c r="AF77" s="11"/>
      <c r="AG77" s="11"/>
      <c r="AH77" s="17"/>
      <c r="AI77" s="17"/>
      <c r="AJ77" s="17"/>
      <c r="AK77" s="17"/>
      <c r="AL77" s="17"/>
      <c r="AM77" s="17"/>
      <c r="AN77" s="11"/>
      <c r="AO77" s="11"/>
      <c r="AP77" s="11"/>
      <c r="AQ77" s="11"/>
      <c r="AR77" s="11"/>
      <c r="AS77" s="11"/>
      <c r="AT77" s="11"/>
      <c r="AU77" s="11"/>
      <c r="AV77" s="11"/>
      <c r="AW77" s="11"/>
      <c r="AX77" s="11"/>
      <c r="AY77" s="12"/>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row>
    <row r="78" spans="1:142" ht="13.95" customHeight="1" thickBot="1">
      <c r="A78" s="42"/>
      <c r="B78" s="40"/>
      <c r="C78" s="40"/>
      <c r="D78" s="30"/>
      <c r="E78" s="37"/>
      <c r="F78" s="35"/>
      <c r="G78" s="33"/>
      <c r="H78" s="33"/>
      <c r="I78" s="32"/>
      <c r="J78" s="38"/>
      <c r="K78" s="28"/>
      <c r="L78" s="28"/>
      <c r="M78" s="28"/>
      <c r="N78" s="28"/>
      <c r="O78" s="28"/>
      <c r="P78" s="14"/>
      <c r="Q78" s="14"/>
      <c r="R78" s="15"/>
      <c r="S78" s="15"/>
      <c r="T78" s="15"/>
      <c r="U78" s="15"/>
      <c r="V78" s="15"/>
      <c r="W78" s="15"/>
      <c r="X78" s="15"/>
      <c r="Y78" s="18"/>
      <c r="Z78" s="18"/>
      <c r="AA78" s="18"/>
      <c r="AB78" s="18"/>
      <c r="AC78" s="18"/>
      <c r="AD78" s="18"/>
      <c r="AE78" s="15"/>
      <c r="AF78" s="15"/>
      <c r="AG78" s="15"/>
      <c r="AH78" s="15"/>
      <c r="AI78" s="15"/>
      <c r="AJ78" s="15"/>
      <c r="AK78" s="15"/>
      <c r="AL78" s="15"/>
      <c r="AM78" s="15"/>
      <c r="AN78" s="15"/>
      <c r="AO78" s="15"/>
      <c r="AP78" s="15"/>
      <c r="AQ78" s="15"/>
      <c r="AR78" s="15"/>
      <c r="AS78" s="15"/>
      <c r="AT78" s="15"/>
      <c r="AU78" s="15"/>
      <c r="AV78" s="15"/>
      <c r="AW78" s="15"/>
      <c r="AX78" s="15"/>
      <c r="AY78" s="16"/>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row>
    <row r="79" spans="1:142" ht="13.95" customHeight="1" thickTop="1">
      <c r="A79" s="43"/>
      <c r="B79" s="39" t="s">
        <v>209</v>
      </c>
      <c r="C79" s="39" t="s">
        <v>365</v>
      </c>
      <c r="D79" s="29"/>
      <c r="E79" s="36" t="s">
        <v>58</v>
      </c>
      <c r="F79" s="34">
        <f>IFERROR(453.5924/G79,0)</f>
        <v>10.308918181818182</v>
      </c>
      <c r="G79" s="27">
        <v>44</v>
      </c>
      <c r="H79" s="27">
        <v>48</v>
      </c>
      <c r="I79" s="31"/>
      <c r="J79" s="31"/>
      <c r="K79" s="27"/>
      <c r="L79" s="27"/>
      <c r="M79" s="27"/>
      <c r="N79" s="27"/>
      <c r="O79" s="27"/>
      <c r="P79" s="10"/>
      <c r="Q79" s="10"/>
      <c r="R79" s="11"/>
      <c r="S79" s="11"/>
      <c r="T79" s="11"/>
      <c r="U79" s="11"/>
      <c r="V79" s="11"/>
      <c r="W79" s="11"/>
      <c r="X79" s="11"/>
      <c r="Y79" s="11"/>
      <c r="Z79" s="11"/>
      <c r="AA79" s="11"/>
      <c r="AB79" s="11"/>
      <c r="AC79" s="11"/>
      <c r="AD79" s="11"/>
      <c r="AE79" s="11"/>
      <c r="AF79" s="11"/>
      <c r="AG79" s="11"/>
      <c r="AH79" s="11"/>
      <c r="AI79" s="17"/>
      <c r="AJ79" s="17"/>
      <c r="AK79" s="17"/>
      <c r="AL79" s="17"/>
      <c r="AM79" s="17"/>
      <c r="AN79" s="17"/>
      <c r="AO79" s="11"/>
      <c r="AP79" s="11"/>
      <c r="AQ79" s="11"/>
      <c r="AR79" s="11"/>
      <c r="AS79" s="11"/>
      <c r="AT79" s="11"/>
      <c r="AU79" s="11"/>
      <c r="AV79" s="11"/>
      <c r="AW79" s="11"/>
      <c r="AX79" s="11"/>
      <c r="AY79" s="12"/>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row>
    <row r="80" spans="1:142" ht="13.95" customHeight="1" thickBot="1">
      <c r="A80" s="42"/>
      <c r="B80" s="40"/>
      <c r="C80" s="40"/>
      <c r="D80" s="30"/>
      <c r="E80" s="37"/>
      <c r="F80" s="35"/>
      <c r="G80" s="33"/>
      <c r="H80" s="33"/>
      <c r="I80" s="32"/>
      <c r="J80" s="38"/>
      <c r="K80" s="28"/>
      <c r="L80" s="28"/>
      <c r="M80" s="28"/>
      <c r="N80" s="28"/>
      <c r="O80" s="28"/>
      <c r="P80" s="14"/>
      <c r="Q80" s="14"/>
      <c r="R80" s="15"/>
      <c r="S80" s="15"/>
      <c r="T80" s="15"/>
      <c r="U80" s="15"/>
      <c r="V80" s="15"/>
      <c r="W80" s="15"/>
      <c r="X80" s="15"/>
      <c r="Y80" s="15"/>
      <c r="Z80" s="15"/>
      <c r="AA80" s="15"/>
      <c r="AB80" s="15"/>
      <c r="AC80" s="18"/>
      <c r="AD80" s="18"/>
      <c r="AE80" s="18"/>
      <c r="AF80" s="18"/>
      <c r="AG80" s="18"/>
      <c r="AH80" s="18"/>
      <c r="AI80" s="18"/>
      <c r="AJ80" s="15"/>
      <c r="AK80" s="15"/>
      <c r="AL80" s="15"/>
      <c r="AM80" s="15"/>
      <c r="AN80" s="15"/>
      <c r="AO80" s="15"/>
      <c r="AP80" s="15"/>
      <c r="AQ80" s="15"/>
      <c r="AR80" s="15"/>
      <c r="AS80" s="15"/>
      <c r="AT80" s="15"/>
      <c r="AU80" s="15"/>
      <c r="AV80" s="15"/>
      <c r="AW80" s="15"/>
      <c r="AX80" s="15"/>
      <c r="AY80" s="16"/>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row>
    <row r="81" spans="1:142" ht="13.95" customHeight="1" thickTop="1">
      <c r="A81" s="41"/>
      <c r="B81" s="39" t="s">
        <v>197</v>
      </c>
      <c r="C81" s="39" t="s">
        <v>366</v>
      </c>
      <c r="D81" s="29"/>
      <c r="E81" s="36" t="s">
        <v>47</v>
      </c>
      <c r="F81" s="34">
        <f>IFERROR(453.5924/G81,0)</f>
        <v>12.959782857142857</v>
      </c>
      <c r="G81" s="27">
        <v>35</v>
      </c>
      <c r="H81" s="27">
        <v>53</v>
      </c>
      <c r="I81" s="31"/>
      <c r="J81" s="31"/>
      <c r="K81" s="27"/>
      <c r="L81" s="27"/>
      <c r="M81" s="27"/>
      <c r="N81" s="27"/>
      <c r="O81" s="27"/>
      <c r="P81" s="10"/>
      <c r="Q81" s="10"/>
      <c r="R81" s="11"/>
      <c r="S81" s="11"/>
      <c r="T81" s="11"/>
      <c r="U81" s="11"/>
      <c r="V81" s="11"/>
      <c r="W81" s="11"/>
      <c r="X81" s="11"/>
      <c r="Y81" s="11"/>
      <c r="Z81" s="11"/>
      <c r="AA81" s="11"/>
      <c r="AB81" s="17"/>
      <c r="AC81" s="17"/>
      <c r="AD81" s="17"/>
      <c r="AE81" s="17"/>
      <c r="AF81" s="17"/>
      <c r="AG81" s="17"/>
      <c r="AH81" s="17"/>
      <c r="AI81" s="17"/>
      <c r="AJ81" s="17"/>
      <c r="AK81" s="17"/>
      <c r="AL81" s="11"/>
      <c r="AM81" s="11"/>
      <c r="AN81" s="11"/>
      <c r="AO81" s="11"/>
      <c r="AP81" s="11"/>
      <c r="AQ81" s="11"/>
      <c r="AR81" s="11"/>
      <c r="AS81" s="11"/>
      <c r="AT81" s="11"/>
      <c r="AU81" s="11"/>
      <c r="AV81" s="11"/>
      <c r="AW81" s="11"/>
      <c r="AX81" s="11"/>
      <c r="AY81" s="12"/>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row>
    <row r="82" spans="1:142" ht="13.95" customHeight="1" thickBot="1">
      <c r="A82" s="42"/>
      <c r="B82" s="40"/>
      <c r="C82" s="40"/>
      <c r="D82" s="30"/>
      <c r="E82" s="37"/>
      <c r="F82" s="35"/>
      <c r="G82" s="33"/>
      <c r="H82" s="33"/>
      <c r="I82" s="32"/>
      <c r="J82" s="38"/>
      <c r="K82" s="28"/>
      <c r="L82" s="28"/>
      <c r="M82" s="28"/>
      <c r="N82" s="28"/>
      <c r="O82" s="28"/>
      <c r="P82" s="14"/>
      <c r="Q82" s="14"/>
      <c r="R82" s="15"/>
      <c r="S82" s="15"/>
      <c r="T82" s="15"/>
      <c r="U82" s="15"/>
      <c r="V82" s="15"/>
      <c r="W82" s="15"/>
      <c r="X82" s="15"/>
      <c r="Y82" s="15"/>
      <c r="Z82" s="15"/>
      <c r="AA82" s="15"/>
      <c r="AB82" s="15"/>
      <c r="AC82" s="15"/>
      <c r="AD82" s="15"/>
      <c r="AE82" s="18"/>
      <c r="AF82" s="18"/>
      <c r="AG82" s="18"/>
      <c r="AH82" s="18"/>
      <c r="AI82" s="18"/>
      <c r="AJ82" s="18"/>
      <c r="AK82" s="18"/>
      <c r="AL82" s="18"/>
      <c r="AM82" s="18"/>
      <c r="AN82" s="18"/>
      <c r="AO82" s="15"/>
      <c r="AP82" s="15"/>
      <c r="AQ82" s="15"/>
      <c r="AR82" s="15"/>
      <c r="AS82" s="15"/>
      <c r="AT82" s="15"/>
      <c r="AU82" s="15"/>
      <c r="AV82" s="15"/>
      <c r="AW82" s="15"/>
      <c r="AX82" s="15"/>
      <c r="AY82" s="16"/>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row>
    <row r="83" spans="1:142" ht="13.95" customHeight="1" thickTop="1">
      <c r="A83" s="41"/>
      <c r="B83" s="50" t="s">
        <v>210</v>
      </c>
      <c r="C83" s="50" t="s">
        <v>267</v>
      </c>
      <c r="D83" s="29"/>
      <c r="E83" s="36" t="s">
        <v>58</v>
      </c>
      <c r="F83" s="34">
        <f>IFERROR(453.5924/G83,0)</f>
        <v>6.5738028985507242</v>
      </c>
      <c r="G83" s="27">
        <v>69</v>
      </c>
      <c r="H83" s="27">
        <v>50</v>
      </c>
      <c r="I83" s="31"/>
      <c r="J83" s="31"/>
      <c r="K83" s="27">
        <v>1</v>
      </c>
      <c r="L83" s="27"/>
      <c r="M83" s="27"/>
      <c r="N83" s="27"/>
      <c r="O83" s="27"/>
      <c r="P83" s="10"/>
      <c r="Q83" s="10"/>
      <c r="R83" s="11"/>
      <c r="S83" s="11"/>
      <c r="T83" s="11"/>
      <c r="U83" s="11"/>
      <c r="V83" s="11"/>
      <c r="W83" s="11"/>
      <c r="X83" s="11"/>
      <c r="Y83" s="11"/>
      <c r="Z83" s="17"/>
      <c r="AA83" s="17"/>
      <c r="AB83" s="17"/>
      <c r="AC83" s="11"/>
      <c r="AD83" s="11"/>
      <c r="AE83" s="11"/>
      <c r="AF83" s="11"/>
      <c r="AG83" s="11"/>
      <c r="AH83" s="11"/>
      <c r="AI83" s="11"/>
      <c r="AJ83" s="11"/>
      <c r="AK83" s="11"/>
      <c r="AL83" s="11"/>
      <c r="AM83" s="11"/>
      <c r="AN83" s="11"/>
      <c r="AO83" s="11"/>
      <c r="AP83" s="11"/>
      <c r="AQ83" s="11"/>
      <c r="AR83" s="11"/>
      <c r="AS83" s="11"/>
      <c r="AT83" s="11"/>
      <c r="AU83" s="11"/>
      <c r="AV83" s="11"/>
      <c r="AW83" s="11"/>
      <c r="AX83" s="11"/>
      <c r="AY83" s="12"/>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t="s">
        <v>75</v>
      </c>
      <c r="CB83" s="4" t="s">
        <v>75</v>
      </c>
      <c r="CC83" s="4" t="s">
        <v>74</v>
      </c>
      <c r="CD83" s="4" t="s">
        <v>74</v>
      </c>
      <c r="CE83" s="4" t="s">
        <v>74</v>
      </c>
      <c r="CF83" s="4" t="s">
        <v>74</v>
      </c>
      <c r="CG83" s="4" t="s">
        <v>74</v>
      </c>
      <c r="CH83" s="4" t="s">
        <v>74</v>
      </c>
      <c r="CI83" s="4" t="s">
        <v>74</v>
      </c>
      <c r="CJ83" s="13" t="s">
        <v>74</v>
      </c>
      <c r="CK83" s="4" t="s">
        <v>74</v>
      </c>
      <c r="CL83" s="4" t="s">
        <v>74</v>
      </c>
      <c r="CM83" s="4" t="s">
        <v>74</v>
      </c>
      <c r="CN83" s="4" t="s">
        <v>75</v>
      </c>
      <c r="CO83" s="4" t="s">
        <v>75</v>
      </c>
      <c r="CP83" s="4" t="s">
        <v>75</v>
      </c>
      <c r="CQ83" s="4" t="s">
        <v>75</v>
      </c>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row>
    <row r="84" spans="1:142" ht="13.95" customHeight="1" thickBot="1">
      <c r="A84" s="42"/>
      <c r="B84" s="51"/>
      <c r="C84" s="51"/>
      <c r="D84" s="30"/>
      <c r="E84" s="37"/>
      <c r="F84" s="35"/>
      <c r="G84" s="33"/>
      <c r="H84" s="33"/>
      <c r="I84" s="32"/>
      <c r="J84" s="38"/>
      <c r="K84" s="28"/>
      <c r="L84" s="28"/>
      <c r="M84" s="28"/>
      <c r="N84" s="28"/>
      <c r="O84" s="28"/>
      <c r="P84" s="14"/>
      <c r="Q84" s="14"/>
      <c r="R84" s="15"/>
      <c r="S84" s="15"/>
      <c r="T84" s="15"/>
      <c r="U84" s="15"/>
      <c r="V84" s="18"/>
      <c r="W84" s="18"/>
      <c r="X84" s="18"/>
      <c r="Y84" s="18"/>
      <c r="Z84" s="18"/>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6"/>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row>
    <row r="85" spans="1:142" ht="13.95" customHeight="1" thickTop="1">
      <c r="A85" s="56"/>
      <c r="B85" s="50" t="s">
        <v>309</v>
      </c>
      <c r="C85" s="50" t="s">
        <v>268</v>
      </c>
      <c r="D85" s="29"/>
      <c r="E85" s="36" t="s">
        <v>47</v>
      </c>
      <c r="F85" s="34">
        <f>IFERROR(453.5924/G85,0)</f>
        <v>7.559873333333333</v>
      </c>
      <c r="G85" s="27">
        <v>60</v>
      </c>
      <c r="H85" s="27">
        <v>56</v>
      </c>
      <c r="I85" s="31"/>
      <c r="J85" s="31"/>
      <c r="K85" s="27"/>
      <c r="L85" s="27"/>
      <c r="M85" s="27"/>
      <c r="N85" s="27"/>
      <c r="O85" s="27"/>
      <c r="P85" s="10"/>
      <c r="Q85" s="10"/>
      <c r="R85" s="11"/>
      <c r="S85" s="11"/>
      <c r="T85" s="11"/>
      <c r="U85" s="11"/>
      <c r="V85" s="11"/>
      <c r="W85" s="11"/>
      <c r="X85" s="17"/>
      <c r="Y85" s="17"/>
      <c r="Z85" s="17"/>
      <c r="AA85" s="17"/>
      <c r="AB85" s="17"/>
      <c r="AC85" s="17"/>
      <c r="AD85" s="11"/>
      <c r="AE85" s="11"/>
      <c r="AF85" s="11"/>
      <c r="AG85" s="11"/>
      <c r="AH85" s="11"/>
      <c r="AI85" s="11"/>
      <c r="AJ85" s="11"/>
      <c r="AK85" s="11"/>
      <c r="AL85" s="11"/>
      <c r="AM85" s="11"/>
      <c r="AN85" s="11"/>
      <c r="AO85" s="11"/>
      <c r="AP85" s="11"/>
      <c r="AQ85" s="11"/>
      <c r="AR85" s="11"/>
      <c r="AS85" s="11"/>
      <c r="AT85" s="11"/>
      <c r="AU85" s="11"/>
      <c r="AV85" s="11"/>
      <c r="AW85" s="11"/>
      <c r="AX85" s="11"/>
      <c r="AY85" s="12"/>
      <c r="AZ85" s="4"/>
      <c r="BA85" s="4"/>
      <c r="BB85" s="4"/>
      <c r="BC85" s="4"/>
      <c r="BD85" s="4"/>
      <c r="BE85" s="4"/>
      <c r="BF85" s="4"/>
      <c r="BG85" s="4"/>
      <c r="BH85" s="4"/>
      <c r="BI85" s="4"/>
      <c r="BJ85" s="4"/>
      <c r="BK85" s="4"/>
      <c r="BL85" s="4"/>
      <c r="BM85" s="4"/>
      <c r="BN85" s="4"/>
      <c r="BO85" s="4"/>
      <c r="BP85" s="4"/>
      <c r="BQ85" s="4" t="s">
        <v>75</v>
      </c>
      <c r="BR85" s="4" t="s">
        <v>75</v>
      </c>
      <c r="BS85" s="4" t="s">
        <v>74</v>
      </c>
      <c r="BT85" s="4" t="s">
        <v>74</v>
      </c>
      <c r="BU85" s="4" t="s">
        <v>74</v>
      </c>
      <c r="BV85" s="4" t="s">
        <v>74</v>
      </c>
      <c r="BW85" s="4" t="s">
        <v>74</v>
      </c>
      <c r="BX85" s="4" t="s">
        <v>74</v>
      </c>
      <c r="BY85" s="4" t="s">
        <v>74</v>
      </c>
      <c r="BZ85" s="13" t="s">
        <v>74</v>
      </c>
      <c r="CA85" s="4" t="s">
        <v>74</v>
      </c>
      <c r="CB85" s="4" t="s">
        <v>74</v>
      </c>
      <c r="CC85" s="4" t="s">
        <v>74</v>
      </c>
      <c r="CD85" s="4" t="s">
        <v>75</v>
      </c>
      <c r="CE85" s="4" t="s">
        <v>75</v>
      </c>
      <c r="CF85" s="4" t="s">
        <v>75</v>
      </c>
      <c r="CG85" s="4" t="s">
        <v>75</v>
      </c>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row>
    <row r="86" spans="1:142" ht="13.95" customHeight="1" thickBot="1">
      <c r="A86" s="42"/>
      <c r="B86" s="51"/>
      <c r="C86" s="51"/>
      <c r="D86" s="30"/>
      <c r="E86" s="37"/>
      <c r="F86" s="35"/>
      <c r="G86" s="33"/>
      <c r="H86" s="33"/>
      <c r="I86" s="32"/>
      <c r="J86" s="38"/>
      <c r="K86" s="28"/>
      <c r="L86" s="28"/>
      <c r="M86" s="28"/>
      <c r="N86" s="28"/>
      <c r="O86" s="28"/>
      <c r="P86" s="14"/>
      <c r="Q86" s="14"/>
      <c r="R86" s="15"/>
      <c r="S86" s="15"/>
      <c r="T86" s="15"/>
      <c r="U86" s="15"/>
      <c r="V86" s="15"/>
      <c r="W86" s="15"/>
      <c r="X86" s="15"/>
      <c r="Y86" s="15"/>
      <c r="Z86" s="15"/>
      <c r="AA86" s="15"/>
      <c r="AB86" s="15"/>
      <c r="AC86" s="15"/>
      <c r="AD86" s="15"/>
      <c r="AE86" s="18"/>
      <c r="AF86" s="18"/>
      <c r="AG86" s="18"/>
      <c r="AH86" s="18"/>
      <c r="AI86" s="18"/>
      <c r="AJ86" s="15"/>
      <c r="AK86" s="15"/>
      <c r="AL86" s="15"/>
      <c r="AM86" s="15"/>
      <c r="AN86" s="15"/>
      <c r="AO86" s="15"/>
      <c r="AP86" s="15"/>
      <c r="AQ86" s="15"/>
      <c r="AR86" s="15"/>
      <c r="AS86" s="15"/>
      <c r="AT86" s="15"/>
      <c r="AU86" s="15"/>
      <c r="AV86" s="15"/>
      <c r="AW86" s="15"/>
      <c r="AX86" s="15"/>
      <c r="AY86" s="16"/>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row>
    <row r="87" spans="1:142" ht="13.95" customHeight="1" thickTop="1">
      <c r="A87" s="41"/>
      <c r="B87" s="50" t="s">
        <v>325</v>
      </c>
      <c r="C87" s="50" t="s">
        <v>295</v>
      </c>
      <c r="D87" s="29"/>
      <c r="E87" s="36" t="s">
        <v>58</v>
      </c>
      <c r="F87" s="34">
        <f>IFERROR(453.5924/G87,0)</f>
        <v>8.55834716981132</v>
      </c>
      <c r="G87" s="27">
        <v>53</v>
      </c>
      <c r="H87" s="27">
        <v>61</v>
      </c>
      <c r="I87" s="31"/>
      <c r="J87" s="31"/>
      <c r="K87" s="27"/>
      <c r="L87" s="27"/>
      <c r="M87" s="27"/>
      <c r="N87" s="27"/>
      <c r="O87" s="27"/>
      <c r="P87" s="10"/>
      <c r="Q87" s="10"/>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2"/>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row>
    <row r="88" spans="1:142" ht="13.95" customHeight="1" thickBot="1">
      <c r="A88" s="42"/>
      <c r="B88" s="51"/>
      <c r="C88" s="51"/>
      <c r="D88" s="30"/>
      <c r="E88" s="37"/>
      <c r="F88" s="35"/>
      <c r="G88" s="33"/>
      <c r="H88" s="33"/>
      <c r="I88" s="32"/>
      <c r="J88" s="38"/>
      <c r="K88" s="28"/>
      <c r="L88" s="28"/>
      <c r="M88" s="28"/>
      <c r="N88" s="28"/>
      <c r="O88" s="28"/>
      <c r="P88" s="14"/>
      <c r="Q88" s="14"/>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6"/>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row>
    <row r="89" spans="1:142" ht="13.95" customHeight="1" thickTop="1">
      <c r="A89" s="41"/>
      <c r="B89" s="50" t="s">
        <v>10</v>
      </c>
      <c r="C89" s="50" t="s">
        <v>269</v>
      </c>
      <c r="D89" s="29"/>
      <c r="E89" s="36" t="s">
        <v>58</v>
      </c>
      <c r="F89" s="34">
        <f>IFERROR(453.5924/G89,0)</f>
        <v>7.559873333333333</v>
      </c>
      <c r="G89" s="27">
        <v>60</v>
      </c>
      <c r="H89" s="27">
        <v>54</v>
      </c>
      <c r="I89" s="31"/>
      <c r="J89" s="31"/>
      <c r="K89" s="27"/>
      <c r="L89" s="27"/>
      <c r="M89" s="27"/>
      <c r="N89" s="27"/>
      <c r="O89" s="27"/>
      <c r="P89" s="10"/>
      <c r="Q89" s="10"/>
      <c r="R89" s="11"/>
      <c r="S89" s="11"/>
      <c r="T89" s="11"/>
      <c r="U89" s="11"/>
      <c r="V89" s="11"/>
      <c r="W89" s="11"/>
      <c r="X89" s="11"/>
      <c r="Y89" s="11"/>
      <c r="Z89" s="11"/>
      <c r="AA89" s="11"/>
      <c r="AB89" s="11"/>
      <c r="AC89" s="11"/>
      <c r="AD89" s="11"/>
      <c r="AE89" s="11"/>
      <c r="AF89" s="11"/>
      <c r="AG89" s="11"/>
      <c r="AH89" s="17"/>
      <c r="AI89" s="17"/>
      <c r="AJ89" s="17"/>
      <c r="AK89" s="17"/>
      <c r="AL89" s="17"/>
      <c r="AM89" s="17"/>
      <c r="AN89" s="11"/>
      <c r="AO89" s="11"/>
      <c r="AP89" s="11"/>
      <c r="AQ89" s="11"/>
      <c r="AR89" s="11"/>
      <c r="AS89" s="11"/>
      <c r="AT89" s="11"/>
      <c r="AU89" s="11"/>
      <c r="AV89" s="11"/>
      <c r="AW89" s="11"/>
      <c r="AX89" s="11"/>
      <c r="AY89" s="12"/>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t="s">
        <v>75</v>
      </c>
      <c r="CL89" s="4" t="s">
        <v>75</v>
      </c>
      <c r="CM89" s="4" t="s">
        <v>74</v>
      </c>
      <c r="CN89" s="4" t="s">
        <v>74</v>
      </c>
      <c r="CO89" s="4" t="s">
        <v>74</v>
      </c>
      <c r="CP89" s="4" t="s">
        <v>74</v>
      </c>
      <c r="CQ89" s="4" t="s">
        <v>74</v>
      </c>
      <c r="CR89" s="4" t="s">
        <v>74</v>
      </c>
      <c r="CS89" s="4" t="s">
        <v>74</v>
      </c>
      <c r="CT89" s="13" t="s">
        <v>74</v>
      </c>
      <c r="CU89" s="4" t="s">
        <v>74</v>
      </c>
      <c r="CV89" s="4" t="s">
        <v>74</v>
      </c>
      <c r="CW89" s="4" t="s">
        <v>74</v>
      </c>
      <c r="CX89" s="4" t="s">
        <v>75</v>
      </c>
      <c r="CY89" s="4" t="s">
        <v>75</v>
      </c>
      <c r="CZ89" s="4" t="s">
        <v>75</v>
      </c>
      <c r="DA89" s="4" t="s">
        <v>75</v>
      </c>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row>
    <row r="90" spans="1:142" ht="13.95" customHeight="1" thickBot="1">
      <c r="A90" s="42"/>
      <c r="B90" s="51"/>
      <c r="C90" s="51"/>
      <c r="D90" s="30"/>
      <c r="E90" s="37"/>
      <c r="F90" s="35"/>
      <c r="G90" s="33"/>
      <c r="H90" s="33"/>
      <c r="I90" s="32"/>
      <c r="J90" s="38"/>
      <c r="K90" s="28"/>
      <c r="L90" s="28"/>
      <c r="M90" s="28"/>
      <c r="N90" s="28"/>
      <c r="O90" s="28"/>
      <c r="P90" s="14"/>
      <c r="Q90" s="14"/>
      <c r="R90" s="15"/>
      <c r="S90" s="15"/>
      <c r="T90" s="15"/>
      <c r="U90" s="15"/>
      <c r="V90" s="15"/>
      <c r="W90" s="15"/>
      <c r="X90" s="15"/>
      <c r="Y90" s="15"/>
      <c r="Z90" s="18"/>
      <c r="AA90" s="18"/>
      <c r="AB90" s="18"/>
      <c r="AC90" s="18"/>
      <c r="AD90" s="18"/>
      <c r="AE90" s="18"/>
      <c r="AF90" s="18"/>
      <c r="AG90" s="15"/>
      <c r="AH90" s="15"/>
      <c r="AI90" s="15"/>
      <c r="AJ90" s="15"/>
      <c r="AK90" s="15"/>
      <c r="AL90" s="15"/>
      <c r="AM90" s="15"/>
      <c r="AN90" s="15"/>
      <c r="AO90" s="15"/>
      <c r="AP90" s="15"/>
      <c r="AQ90" s="15"/>
      <c r="AR90" s="15"/>
      <c r="AS90" s="15"/>
      <c r="AT90" s="15"/>
      <c r="AU90" s="15"/>
      <c r="AV90" s="15"/>
      <c r="AW90" s="15"/>
      <c r="AX90" s="15"/>
      <c r="AY90" s="16"/>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row>
    <row r="91" spans="1:142" ht="13.95" customHeight="1" thickTop="1">
      <c r="A91" s="41"/>
      <c r="B91" s="39" t="s">
        <v>122</v>
      </c>
      <c r="C91" s="39" t="s">
        <v>408</v>
      </c>
      <c r="D91" s="29"/>
      <c r="E91" s="36" t="s">
        <v>58</v>
      </c>
      <c r="F91" s="34">
        <f>IFERROR(453.5924/G91,0)</f>
        <v>6.299894444444444</v>
      </c>
      <c r="G91" s="27">
        <v>72</v>
      </c>
      <c r="H91" s="27">
        <v>44</v>
      </c>
      <c r="I91" s="31"/>
      <c r="J91" s="31"/>
      <c r="K91" s="27"/>
      <c r="L91" s="27"/>
      <c r="M91" s="27"/>
      <c r="N91" s="27"/>
      <c r="O91" s="27"/>
      <c r="P91" s="10"/>
      <c r="Q91" s="10"/>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2"/>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row>
    <row r="92" spans="1:142" ht="13.95" customHeight="1" thickBot="1">
      <c r="A92" s="42"/>
      <c r="B92" s="40"/>
      <c r="C92" s="40"/>
      <c r="D92" s="30"/>
      <c r="E92" s="37"/>
      <c r="F92" s="35"/>
      <c r="G92" s="33"/>
      <c r="H92" s="33"/>
      <c r="I92" s="32"/>
      <c r="J92" s="38"/>
      <c r="K92" s="28"/>
      <c r="L92" s="28"/>
      <c r="M92" s="28"/>
      <c r="N92" s="28"/>
      <c r="O92" s="28"/>
      <c r="P92" s="14"/>
      <c r="Q92" s="14"/>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6"/>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row>
    <row r="93" spans="1:142" ht="13.95" customHeight="1" thickTop="1">
      <c r="A93" s="41"/>
      <c r="B93" s="50" t="s">
        <v>244</v>
      </c>
      <c r="C93" s="50" t="s">
        <v>270</v>
      </c>
      <c r="D93" s="29" t="s">
        <v>337</v>
      </c>
      <c r="E93" s="36" t="s">
        <v>58</v>
      </c>
      <c r="F93" s="34">
        <f>IFERROR(453.5924/G93,0)</f>
        <v>9.8607043478260863</v>
      </c>
      <c r="G93" s="27">
        <v>46</v>
      </c>
      <c r="H93" s="27">
        <v>62</v>
      </c>
      <c r="I93" s="31"/>
      <c r="J93" s="31"/>
      <c r="K93" s="27"/>
      <c r="L93" s="27"/>
      <c r="M93" s="27"/>
      <c r="N93" s="27"/>
      <c r="O93" s="27"/>
      <c r="P93" s="10"/>
      <c r="Q93" s="10"/>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2"/>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row>
    <row r="94" spans="1:142" ht="13.95" customHeight="1" thickBot="1">
      <c r="A94" s="42"/>
      <c r="B94" s="51"/>
      <c r="C94" s="51"/>
      <c r="D94" s="30"/>
      <c r="E94" s="37"/>
      <c r="F94" s="35"/>
      <c r="G94" s="33"/>
      <c r="H94" s="33"/>
      <c r="I94" s="32"/>
      <c r="J94" s="38"/>
      <c r="K94" s="28"/>
      <c r="L94" s="28"/>
      <c r="M94" s="28"/>
      <c r="N94" s="28"/>
      <c r="O94" s="28"/>
      <c r="P94" s="14"/>
      <c r="Q94" s="14"/>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6"/>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row>
    <row r="95" spans="1:142" ht="13.95" customHeight="1" thickTop="1">
      <c r="A95" s="41"/>
      <c r="B95" s="39" t="s">
        <v>224</v>
      </c>
      <c r="C95" s="39" t="s">
        <v>271</v>
      </c>
      <c r="D95" s="29" t="s">
        <v>337</v>
      </c>
      <c r="E95" s="36" t="s">
        <v>47</v>
      </c>
      <c r="F95" s="34">
        <f>IFERROR(453.5924/G95,0)</f>
        <v>8.2471345454545446</v>
      </c>
      <c r="G95" s="27">
        <v>55</v>
      </c>
      <c r="H95" s="27">
        <v>51</v>
      </c>
      <c r="I95" s="31"/>
      <c r="J95" s="31"/>
      <c r="K95" s="27"/>
      <c r="L95" s="27"/>
      <c r="M95" s="27"/>
      <c r="N95" s="27"/>
      <c r="O95" s="27"/>
      <c r="P95" s="10"/>
      <c r="Q95" s="10"/>
      <c r="R95" s="11"/>
      <c r="S95" s="11"/>
      <c r="T95" s="11"/>
      <c r="U95" s="11"/>
      <c r="V95" s="11"/>
      <c r="W95" s="11"/>
      <c r="X95" s="11"/>
      <c r="Y95" s="17"/>
      <c r="Z95" s="17"/>
      <c r="AA95" s="17"/>
      <c r="AB95" s="17"/>
      <c r="AC95" s="17"/>
      <c r="AD95" s="17"/>
      <c r="AE95" s="17"/>
      <c r="AF95" s="17"/>
      <c r="AG95" s="17"/>
      <c r="AH95" s="17"/>
      <c r="AI95" s="11"/>
      <c r="AJ95" s="11"/>
      <c r="AK95" s="11"/>
      <c r="AL95" s="11"/>
      <c r="AM95" s="11"/>
      <c r="AN95" s="11"/>
      <c r="AO95" s="11"/>
      <c r="AP95" s="11"/>
      <c r="AQ95" s="11"/>
      <c r="AR95" s="11"/>
      <c r="AS95" s="11"/>
      <c r="AT95" s="11"/>
      <c r="AU95" s="11"/>
      <c r="AV95" s="11"/>
      <c r="AW95" s="11"/>
      <c r="AX95" s="11"/>
      <c r="AY95" s="12"/>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row>
    <row r="96" spans="1:142" ht="13.95" customHeight="1" thickBot="1">
      <c r="A96" s="42"/>
      <c r="B96" s="40"/>
      <c r="C96" s="40"/>
      <c r="D96" s="30"/>
      <c r="E96" s="37"/>
      <c r="F96" s="35"/>
      <c r="G96" s="33"/>
      <c r="H96" s="33"/>
      <c r="I96" s="32"/>
      <c r="J96" s="38"/>
      <c r="K96" s="28"/>
      <c r="L96" s="28"/>
      <c r="M96" s="28"/>
      <c r="N96" s="28"/>
      <c r="O96" s="28"/>
      <c r="P96" s="14"/>
      <c r="Q96" s="14"/>
      <c r="R96" s="15"/>
      <c r="S96" s="15"/>
      <c r="T96" s="15"/>
      <c r="U96" s="15"/>
      <c r="V96" s="15"/>
      <c r="W96" s="15"/>
      <c r="X96" s="15"/>
      <c r="Y96" s="15"/>
      <c r="Z96" s="15"/>
      <c r="AA96" s="15"/>
      <c r="AB96" s="15"/>
      <c r="AC96" s="15"/>
      <c r="AD96" s="15"/>
      <c r="AE96" s="15"/>
      <c r="AF96" s="15"/>
      <c r="AG96" s="15"/>
      <c r="AH96" s="18"/>
      <c r="AI96" s="18"/>
      <c r="AJ96" s="18"/>
      <c r="AK96" s="18"/>
      <c r="AL96" s="18"/>
      <c r="AM96" s="18"/>
      <c r="AN96" s="18"/>
      <c r="AO96" s="18"/>
      <c r="AP96" s="15"/>
      <c r="AQ96" s="15"/>
      <c r="AR96" s="15"/>
      <c r="AS96" s="15"/>
      <c r="AT96" s="15"/>
      <c r="AU96" s="15"/>
      <c r="AV96" s="15"/>
      <c r="AW96" s="15"/>
      <c r="AX96" s="15"/>
      <c r="AY96" s="16"/>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row>
    <row r="97" spans="1:142" ht="13.95" customHeight="1" thickTop="1">
      <c r="A97" s="56"/>
      <c r="B97" s="50" t="s">
        <v>52</v>
      </c>
      <c r="C97" s="50" t="s">
        <v>272</v>
      </c>
      <c r="D97" s="29" t="s">
        <v>339</v>
      </c>
      <c r="E97" s="36" t="s">
        <v>47</v>
      </c>
      <c r="F97" s="34">
        <f>IFERROR(453.5924/G97,0)</f>
        <v>9.2569877551020401</v>
      </c>
      <c r="G97" s="27">
        <v>49</v>
      </c>
      <c r="H97" s="27">
        <v>57</v>
      </c>
      <c r="I97" s="31"/>
      <c r="J97" s="31"/>
      <c r="K97" s="27"/>
      <c r="L97" s="27"/>
      <c r="M97" s="27"/>
      <c r="N97" s="27"/>
      <c r="O97" s="27"/>
      <c r="P97" s="10"/>
      <c r="Q97" s="10"/>
      <c r="R97" s="11"/>
      <c r="S97" s="11"/>
      <c r="T97" s="11"/>
      <c r="U97" s="11"/>
      <c r="V97" s="11"/>
      <c r="W97" s="11"/>
      <c r="X97" s="11"/>
      <c r="Y97" s="11"/>
      <c r="Z97" s="11"/>
      <c r="AA97" s="17"/>
      <c r="AB97" s="17"/>
      <c r="AC97" s="17"/>
      <c r="AD97" s="17"/>
      <c r="AE97" s="17"/>
      <c r="AF97" s="17"/>
      <c r="AG97" s="17"/>
      <c r="AH97" s="11"/>
      <c r="AI97" s="11"/>
      <c r="AJ97" s="11"/>
      <c r="AK97" s="11"/>
      <c r="AL97" s="11"/>
      <c r="AM97" s="11"/>
      <c r="AN97" s="11"/>
      <c r="AO97" s="11"/>
      <c r="AP97" s="11"/>
      <c r="AQ97" s="11"/>
      <c r="AR97" s="11"/>
      <c r="AS97" s="11"/>
      <c r="AT97" s="11"/>
      <c r="AU97" s="11"/>
      <c r="AV97" s="11"/>
      <c r="AW97" s="11"/>
      <c r="AX97" s="11"/>
      <c r="AY97" s="12"/>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row>
    <row r="98" spans="1:142" ht="13.95" customHeight="1" thickBot="1">
      <c r="A98" s="42"/>
      <c r="B98" s="51"/>
      <c r="C98" s="51"/>
      <c r="D98" s="30"/>
      <c r="E98" s="37"/>
      <c r="F98" s="35"/>
      <c r="G98" s="33"/>
      <c r="H98" s="33"/>
      <c r="I98" s="32"/>
      <c r="J98" s="38"/>
      <c r="K98" s="28"/>
      <c r="L98" s="28"/>
      <c r="M98" s="28"/>
      <c r="N98" s="28"/>
      <c r="O98" s="28"/>
      <c r="P98" s="14"/>
      <c r="Q98" s="14"/>
      <c r="R98" s="15"/>
      <c r="S98" s="15"/>
      <c r="T98" s="15"/>
      <c r="U98" s="15"/>
      <c r="V98" s="15"/>
      <c r="W98" s="15"/>
      <c r="X98" s="15"/>
      <c r="Y98" s="15"/>
      <c r="Z98" s="15"/>
      <c r="AA98" s="15"/>
      <c r="AB98" s="15"/>
      <c r="AC98" s="15"/>
      <c r="AD98" s="15"/>
      <c r="AE98" s="15"/>
      <c r="AF98" s="15"/>
      <c r="AG98" s="15"/>
      <c r="AH98" s="15"/>
      <c r="AI98" s="15"/>
      <c r="AJ98" s="18"/>
      <c r="AK98" s="18"/>
      <c r="AL98" s="18"/>
      <c r="AM98" s="18"/>
      <c r="AN98" s="15"/>
      <c r="AO98" s="15"/>
      <c r="AP98" s="15"/>
      <c r="AQ98" s="15"/>
      <c r="AR98" s="15"/>
      <c r="AS98" s="15"/>
      <c r="AT98" s="15"/>
      <c r="AU98" s="15"/>
      <c r="AV98" s="15"/>
      <c r="AW98" s="15"/>
      <c r="AX98" s="15"/>
      <c r="AY98" s="16"/>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row>
    <row r="99" spans="1:142" ht="13.95" customHeight="1" thickTop="1">
      <c r="A99" s="41"/>
      <c r="B99" s="50" t="s">
        <v>125</v>
      </c>
      <c r="C99" s="50" t="s">
        <v>352</v>
      </c>
      <c r="D99" s="29"/>
      <c r="E99" s="36" t="s">
        <v>58</v>
      </c>
      <c r="F99" s="34">
        <f>IFERROR(453.5924/G99,0)</f>
        <v>6.7700358208955222</v>
      </c>
      <c r="G99" s="27">
        <v>67</v>
      </c>
      <c r="H99" s="27">
        <v>59</v>
      </c>
      <c r="I99" s="31"/>
      <c r="J99" s="31"/>
      <c r="K99" s="27"/>
      <c r="L99" s="27"/>
      <c r="M99" s="27"/>
      <c r="N99" s="27"/>
      <c r="O99" s="27"/>
      <c r="P99" s="10"/>
      <c r="Q99" s="10"/>
      <c r="R99" s="11"/>
      <c r="S99" s="11"/>
      <c r="T99" s="11"/>
      <c r="U99" s="11"/>
      <c r="V99" s="11"/>
      <c r="W99" s="11"/>
      <c r="X99" s="11"/>
      <c r="Y99" s="11"/>
      <c r="Z99" s="11"/>
      <c r="AA99" s="11"/>
      <c r="AB99" s="11"/>
      <c r="AC99" s="11"/>
      <c r="AD99" s="11"/>
      <c r="AE99" s="11"/>
      <c r="AF99" s="11"/>
      <c r="AG99" s="11"/>
      <c r="AH99" s="11"/>
      <c r="AI99" s="11"/>
      <c r="AJ99" s="17"/>
      <c r="AK99" s="17"/>
      <c r="AL99" s="17"/>
      <c r="AM99" s="17"/>
      <c r="AN99" s="17"/>
      <c r="AO99" s="17"/>
      <c r="AP99" s="17"/>
      <c r="AQ99" s="17"/>
      <c r="AR99" s="11"/>
      <c r="AS99" s="11"/>
      <c r="AT99" s="11"/>
      <c r="AU99" s="11"/>
      <c r="AV99" s="11"/>
      <c r="AW99" s="11"/>
      <c r="AX99" s="11"/>
      <c r="AY99" s="12"/>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row>
    <row r="100" spans="1:142" ht="13.95" customHeight="1" thickBot="1">
      <c r="A100" s="42"/>
      <c r="B100" s="51"/>
      <c r="C100" s="51"/>
      <c r="D100" s="30"/>
      <c r="E100" s="37"/>
      <c r="F100" s="35"/>
      <c r="G100" s="33"/>
      <c r="H100" s="33"/>
      <c r="I100" s="32"/>
      <c r="J100" s="38"/>
      <c r="K100" s="28"/>
      <c r="L100" s="28"/>
      <c r="M100" s="28"/>
      <c r="N100" s="28"/>
      <c r="O100" s="28"/>
      <c r="P100" s="14"/>
      <c r="Q100" s="14"/>
      <c r="R100" s="15"/>
      <c r="S100" s="15"/>
      <c r="T100" s="15"/>
      <c r="U100" s="15"/>
      <c r="V100" s="15"/>
      <c r="W100" s="15"/>
      <c r="X100" s="15"/>
      <c r="Y100" s="15"/>
      <c r="Z100" s="15"/>
      <c r="AA100" s="15"/>
      <c r="AB100" s="15"/>
      <c r="AC100" s="18"/>
      <c r="AD100" s="18"/>
      <c r="AE100" s="18"/>
      <c r="AF100" s="18"/>
      <c r="AG100" s="15"/>
      <c r="AH100" s="15"/>
      <c r="AI100" s="15"/>
      <c r="AJ100" s="15"/>
      <c r="AK100" s="15"/>
      <c r="AL100" s="15"/>
      <c r="AM100" s="15"/>
      <c r="AN100" s="15"/>
      <c r="AO100" s="15"/>
      <c r="AP100" s="15"/>
      <c r="AQ100" s="15"/>
      <c r="AR100" s="15"/>
      <c r="AS100" s="15"/>
      <c r="AT100" s="15"/>
      <c r="AU100" s="15"/>
      <c r="AV100" s="15"/>
      <c r="AW100" s="15"/>
      <c r="AX100" s="15"/>
      <c r="AY100" s="16"/>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row>
    <row r="101" spans="1:142" ht="13.95" customHeight="1" thickTop="1">
      <c r="A101" s="41"/>
      <c r="B101" s="50" t="s">
        <v>194</v>
      </c>
      <c r="C101" s="50" t="s">
        <v>374</v>
      </c>
      <c r="D101" s="29" t="s">
        <v>455</v>
      </c>
      <c r="E101" s="36" t="s">
        <v>47</v>
      </c>
      <c r="F101" s="34">
        <f>IFERROR(453.5924/G101,0)</f>
        <v>3.6580032258064517</v>
      </c>
      <c r="G101" s="27">
        <v>124</v>
      </c>
      <c r="H101" s="27">
        <v>50</v>
      </c>
      <c r="I101" s="31"/>
      <c r="J101" s="31"/>
      <c r="K101" s="27"/>
      <c r="L101" s="27"/>
      <c r="M101" s="27"/>
      <c r="N101" s="27"/>
      <c r="O101" s="27"/>
      <c r="P101" s="10"/>
      <c r="Q101" s="10"/>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2"/>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row>
    <row r="102" spans="1:142" ht="13.95" customHeight="1" thickBot="1">
      <c r="A102" s="42"/>
      <c r="B102" s="51"/>
      <c r="C102" s="51"/>
      <c r="D102" s="30"/>
      <c r="E102" s="37"/>
      <c r="F102" s="35"/>
      <c r="G102" s="33"/>
      <c r="H102" s="33"/>
      <c r="I102" s="32"/>
      <c r="J102" s="38"/>
      <c r="K102" s="28"/>
      <c r="L102" s="28"/>
      <c r="M102" s="28"/>
      <c r="N102" s="28"/>
      <c r="O102" s="28"/>
      <c r="P102" s="14"/>
      <c r="Q102" s="14"/>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6"/>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row>
    <row r="103" spans="1:142" ht="13.95" customHeight="1" thickTop="1">
      <c r="A103" s="41"/>
      <c r="B103" s="50" t="s">
        <v>3</v>
      </c>
      <c r="C103" s="50" t="s">
        <v>266</v>
      </c>
      <c r="D103" s="29"/>
      <c r="E103" s="36" t="s">
        <v>59</v>
      </c>
      <c r="F103" s="34">
        <f>IFERROR(453.5924/G103,0)</f>
        <v>12.959782857142857</v>
      </c>
      <c r="G103" s="27">
        <v>35</v>
      </c>
      <c r="H103" s="27">
        <v>55</v>
      </c>
      <c r="I103" s="31">
        <v>0.69</v>
      </c>
      <c r="J103" s="31"/>
      <c r="K103" s="27"/>
      <c r="L103" s="27"/>
      <c r="M103" s="27"/>
      <c r="N103" s="27"/>
      <c r="O103" s="27"/>
      <c r="P103" s="10"/>
      <c r="Q103" s="10"/>
      <c r="R103" s="11"/>
      <c r="S103" s="11"/>
      <c r="T103" s="11"/>
      <c r="U103" s="11"/>
      <c r="V103" s="11"/>
      <c r="W103" s="11"/>
      <c r="X103" s="11"/>
      <c r="Y103" s="11"/>
      <c r="Z103" s="11"/>
      <c r="AA103" s="11"/>
      <c r="AB103" s="17"/>
      <c r="AC103" s="17"/>
      <c r="AD103" s="17"/>
      <c r="AE103" s="11"/>
      <c r="AF103" s="11"/>
      <c r="AG103" s="11"/>
      <c r="AH103" s="11"/>
      <c r="AI103" s="11"/>
      <c r="AJ103" s="11"/>
      <c r="AK103" s="11"/>
      <c r="AL103" s="11"/>
      <c r="AM103" s="11"/>
      <c r="AN103" s="11"/>
      <c r="AO103" s="11"/>
      <c r="AP103" s="11"/>
      <c r="AQ103" s="11"/>
      <c r="AR103" s="11"/>
      <c r="AS103" s="11"/>
      <c r="AT103" s="11"/>
      <c r="AU103" s="11"/>
      <c r="AV103" s="11"/>
      <c r="AW103" s="11"/>
      <c r="AX103" s="11"/>
      <c r="AY103" s="12"/>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t="s">
        <v>75</v>
      </c>
      <c r="CS103" s="4" t="s">
        <v>75</v>
      </c>
      <c r="CT103" s="4" t="s">
        <v>74</v>
      </c>
      <c r="CU103" s="4" t="s">
        <v>74</v>
      </c>
      <c r="CV103" s="4" t="s">
        <v>74</v>
      </c>
      <c r="CW103" s="4" t="s">
        <v>74</v>
      </c>
      <c r="CX103" s="4" t="s">
        <v>74</v>
      </c>
      <c r="CY103" s="4" t="s">
        <v>74</v>
      </c>
      <c r="CZ103" s="4" t="s">
        <v>74</v>
      </c>
      <c r="DA103" s="13" t="s">
        <v>74</v>
      </c>
      <c r="DB103" s="4" t="s">
        <v>74</v>
      </c>
      <c r="DC103" s="4" t="s">
        <v>74</v>
      </c>
      <c r="DD103" s="4" t="s">
        <v>74</v>
      </c>
      <c r="DE103" s="4" t="s">
        <v>75</v>
      </c>
      <c r="DF103" s="4" t="s">
        <v>75</v>
      </c>
      <c r="DG103" s="4" t="s">
        <v>75</v>
      </c>
      <c r="DH103" s="4" t="s">
        <v>75</v>
      </c>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row>
    <row r="104" spans="1:142" ht="13.95" customHeight="1" thickBot="1">
      <c r="A104" s="42"/>
      <c r="B104" s="51"/>
      <c r="C104" s="51"/>
      <c r="D104" s="30"/>
      <c r="E104" s="37"/>
      <c r="F104" s="35"/>
      <c r="G104" s="33"/>
      <c r="H104" s="33"/>
      <c r="I104" s="32"/>
      <c r="J104" s="38"/>
      <c r="K104" s="28"/>
      <c r="L104" s="28"/>
      <c r="M104" s="28"/>
      <c r="N104" s="28"/>
      <c r="O104" s="28"/>
      <c r="P104" s="14"/>
      <c r="Q104" s="14"/>
      <c r="R104" s="15"/>
      <c r="S104" s="15"/>
      <c r="T104" s="15"/>
      <c r="U104" s="15"/>
      <c r="V104" s="15"/>
      <c r="W104" s="15"/>
      <c r="X104" s="15"/>
      <c r="Y104" s="15"/>
      <c r="Z104" s="15"/>
      <c r="AA104" s="15"/>
      <c r="AB104" s="15"/>
      <c r="AC104" s="18"/>
      <c r="AD104" s="18"/>
      <c r="AE104" s="18"/>
      <c r="AF104" s="18"/>
      <c r="AG104" s="18"/>
      <c r="AH104" s="15"/>
      <c r="AI104" s="15"/>
      <c r="AJ104" s="15"/>
      <c r="AK104" s="15"/>
      <c r="AL104" s="15"/>
      <c r="AM104" s="15"/>
      <c r="AN104" s="15"/>
      <c r="AO104" s="15"/>
      <c r="AP104" s="15"/>
      <c r="AQ104" s="15"/>
      <c r="AR104" s="15"/>
      <c r="AS104" s="15"/>
      <c r="AT104" s="15"/>
      <c r="AU104" s="15"/>
      <c r="AV104" s="15"/>
      <c r="AW104" s="15"/>
      <c r="AX104" s="15"/>
      <c r="AY104" s="16"/>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row>
    <row r="105" spans="1:142" ht="13.95" customHeight="1" thickTop="1">
      <c r="A105" s="57"/>
      <c r="B105" s="50" t="s">
        <v>128</v>
      </c>
      <c r="C105" s="50" t="s">
        <v>368</v>
      </c>
      <c r="D105" s="29" t="s">
        <v>341</v>
      </c>
      <c r="E105" s="36"/>
      <c r="F105" s="34">
        <f>IFERROR(453.5924/G105,0)</f>
        <v>6.299894444444444</v>
      </c>
      <c r="G105" s="27">
        <v>72</v>
      </c>
      <c r="H105" s="27">
        <v>53</v>
      </c>
      <c r="I105" s="31"/>
      <c r="J105" s="31"/>
      <c r="K105" s="27"/>
      <c r="L105" s="27"/>
      <c r="M105" s="27"/>
      <c r="N105" s="27"/>
      <c r="O105" s="27"/>
      <c r="P105" s="10"/>
      <c r="Q105" s="10"/>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2"/>
      <c r="AZ105" s="4" t="s">
        <v>75</v>
      </c>
      <c r="BA105" s="4" t="s">
        <v>75</v>
      </c>
      <c r="BB105" s="4" t="s">
        <v>74</v>
      </c>
      <c r="BC105" s="4" t="s">
        <v>74</v>
      </c>
      <c r="BD105" s="4" t="s">
        <v>74</v>
      </c>
      <c r="BE105" s="4" t="s">
        <v>74</v>
      </c>
      <c r="BF105" s="4" t="s">
        <v>74</v>
      </c>
      <c r="BG105" s="4" t="s">
        <v>74</v>
      </c>
      <c r="BH105" s="4" t="s">
        <v>74</v>
      </c>
      <c r="BI105" s="13" t="s">
        <v>74</v>
      </c>
      <c r="BJ105" s="4" t="s">
        <v>74</v>
      </c>
      <c r="BK105" s="4" t="s">
        <v>74</v>
      </c>
      <c r="BL105" s="4" t="s">
        <v>74</v>
      </c>
      <c r="BM105" s="4" t="s">
        <v>75</v>
      </c>
      <c r="BN105" s="4" t="s">
        <v>75</v>
      </c>
      <c r="BO105" s="4" t="s">
        <v>75</v>
      </c>
      <c r="BP105" s="4" t="s">
        <v>75</v>
      </c>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row>
    <row r="106" spans="1:142" ht="13.95" customHeight="1" thickBot="1">
      <c r="A106" s="42"/>
      <c r="B106" s="51"/>
      <c r="C106" s="51"/>
      <c r="D106" s="30"/>
      <c r="E106" s="37"/>
      <c r="F106" s="35"/>
      <c r="G106" s="33"/>
      <c r="H106" s="33"/>
      <c r="I106" s="32"/>
      <c r="J106" s="38"/>
      <c r="K106" s="28"/>
      <c r="L106" s="28"/>
      <c r="M106" s="28"/>
      <c r="N106" s="28"/>
      <c r="O106" s="28"/>
      <c r="P106" s="14"/>
      <c r="Q106" s="14"/>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6"/>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row>
    <row r="107" spans="1:142" ht="13.95" customHeight="1" thickTop="1">
      <c r="A107" s="41"/>
      <c r="B107" s="50" t="s">
        <v>243</v>
      </c>
      <c r="C107" s="50" t="s">
        <v>356</v>
      </c>
      <c r="D107" s="29"/>
      <c r="E107" s="36" t="s">
        <v>59</v>
      </c>
      <c r="F107" s="34">
        <f>IFERROR(453.5924/G107,0)</f>
        <v>10.079831111111112</v>
      </c>
      <c r="G107" s="27">
        <v>45</v>
      </c>
      <c r="H107" s="27">
        <v>53</v>
      </c>
      <c r="I107" s="31"/>
      <c r="J107" s="31">
        <v>0.68</v>
      </c>
      <c r="K107" s="27"/>
      <c r="L107" s="27"/>
      <c r="M107" s="27"/>
      <c r="N107" s="27"/>
      <c r="O107" s="27"/>
      <c r="P107" s="10"/>
      <c r="Q107" s="10"/>
      <c r="R107" s="11"/>
      <c r="S107" s="11"/>
      <c r="T107" s="11"/>
      <c r="U107" s="11"/>
      <c r="V107" s="11"/>
      <c r="W107" s="11"/>
      <c r="X107" s="11"/>
      <c r="Y107" s="11"/>
      <c r="Z107" s="11"/>
      <c r="AA107" s="11"/>
      <c r="AB107" s="11"/>
      <c r="AC107" s="11"/>
      <c r="AD107" s="11"/>
      <c r="AE107" s="17"/>
      <c r="AF107" s="17"/>
      <c r="AG107" s="17"/>
      <c r="AH107" s="17"/>
      <c r="AI107" s="17"/>
      <c r="AJ107" s="17"/>
      <c r="AK107" s="17"/>
      <c r="AL107" s="17"/>
      <c r="AM107" s="17"/>
      <c r="AN107" s="17"/>
      <c r="AO107" s="17"/>
      <c r="AP107" s="17"/>
      <c r="AQ107" s="17"/>
      <c r="AR107" s="17"/>
      <c r="AS107" s="11"/>
      <c r="AT107" s="11"/>
      <c r="AU107" s="11"/>
      <c r="AV107" s="11"/>
      <c r="AW107" s="11"/>
      <c r="AX107" s="11"/>
      <c r="AY107" s="12"/>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t="s">
        <v>75</v>
      </c>
      <c r="CN107" s="4" t="s">
        <v>75</v>
      </c>
      <c r="CO107" s="4" t="s">
        <v>74</v>
      </c>
      <c r="CP107" s="4" t="s">
        <v>74</v>
      </c>
      <c r="CQ107" s="4" t="s">
        <v>74</v>
      </c>
      <c r="CR107" s="4" t="s">
        <v>74</v>
      </c>
      <c r="CS107" s="4" t="s">
        <v>74</v>
      </c>
      <c r="CT107" s="4" t="s">
        <v>74</v>
      </c>
      <c r="CU107" s="4" t="s">
        <v>74</v>
      </c>
      <c r="CV107" s="13" t="s">
        <v>74</v>
      </c>
      <c r="CW107" s="4" t="s">
        <v>74</v>
      </c>
      <c r="CX107" s="4" t="s">
        <v>74</v>
      </c>
      <c r="CY107" s="4" t="s">
        <v>74</v>
      </c>
      <c r="CZ107" s="4" t="s">
        <v>75</v>
      </c>
      <c r="DA107" s="4" t="s">
        <v>75</v>
      </c>
      <c r="DB107" s="4" t="s">
        <v>75</v>
      </c>
      <c r="DC107" s="4" t="s">
        <v>75</v>
      </c>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row>
    <row r="108" spans="1:142" ht="13.95" customHeight="1" thickBot="1">
      <c r="A108" s="42"/>
      <c r="B108" s="51"/>
      <c r="C108" s="51"/>
      <c r="D108" s="30"/>
      <c r="E108" s="37"/>
      <c r="F108" s="35"/>
      <c r="G108" s="33"/>
      <c r="H108" s="33"/>
      <c r="I108" s="32"/>
      <c r="J108" s="38"/>
      <c r="K108" s="28"/>
      <c r="L108" s="28"/>
      <c r="M108" s="28"/>
      <c r="N108" s="28"/>
      <c r="O108" s="28"/>
      <c r="P108" s="14"/>
      <c r="Q108" s="14"/>
      <c r="R108" s="15"/>
      <c r="S108" s="15"/>
      <c r="T108" s="15"/>
      <c r="U108" s="15"/>
      <c r="V108" s="15"/>
      <c r="W108" s="15"/>
      <c r="X108" s="15"/>
      <c r="Y108" s="15"/>
      <c r="Z108" s="15"/>
      <c r="AA108" s="15"/>
      <c r="AB108" s="15"/>
      <c r="AC108" s="15"/>
      <c r="AD108" s="15"/>
      <c r="AE108" s="15"/>
      <c r="AF108" s="15"/>
      <c r="AG108" s="15"/>
      <c r="AH108" s="15"/>
      <c r="AI108" s="15"/>
      <c r="AJ108" s="18"/>
      <c r="AK108" s="18"/>
      <c r="AL108" s="18"/>
      <c r="AM108" s="18"/>
      <c r="AN108" s="18"/>
      <c r="AO108" s="18"/>
      <c r="AP108" s="18"/>
      <c r="AQ108" s="18"/>
      <c r="AR108" s="18"/>
      <c r="AS108" s="15"/>
      <c r="AT108" s="15"/>
      <c r="AU108" s="15"/>
      <c r="AV108" s="15"/>
      <c r="AW108" s="15"/>
      <c r="AX108" s="15"/>
      <c r="AY108" s="16"/>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row>
    <row r="109" spans="1:142" ht="13.95" customHeight="1" thickTop="1">
      <c r="A109" s="41"/>
      <c r="B109" s="50" t="s">
        <v>48</v>
      </c>
      <c r="C109" s="50" t="s">
        <v>273</v>
      </c>
      <c r="D109" s="29" t="s">
        <v>337</v>
      </c>
      <c r="E109" s="36" t="s">
        <v>58</v>
      </c>
      <c r="F109" s="34">
        <f>IFERROR(453.5924/G109,0)</f>
        <v>6.9783446153846151</v>
      </c>
      <c r="G109" s="27">
        <v>65</v>
      </c>
      <c r="H109" s="27">
        <v>52</v>
      </c>
      <c r="I109" s="31"/>
      <c r="J109" s="31"/>
      <c r="K109" s="27"/>
      <c r="L109" s="27"/>
      <c r="M109" s="27"/>
      <c r="N109" s="27"/>
      <c r="O109" s="27"/>
      <c r="P109" s="10"/>
      <c r="Q109" s="10"/>
      <c r="R109" s="11"/>
      <c r="S109" s="11"/>
      <c r="T109" s="11"/>
      <c r="U109" s="11"/>
      <c r="V109" s="11"/>
      <c r="W109" s="11"/>
      <c r="X109" s="11"/>
      <c r="Y109" s="11"/>
      <c r="Z109" s="11"/>
      <c r="AA109" s="11"/>
      <c r="AB109" s="11"/>
      <c r="AC109" s="11"/>
      <c r="AD109" s="11"/>
      <c r="AE109" s="11"/>
      <c r="AF109" s="17"/>
      <c r="AG109" s="17"/>
      <c r="AH109" s="17"/>
      <c r="AI109" s="17"/>
      <c r="AJ109" s="17"/>
      <c r="AK109" s="11"/>
      <c r="AL109" s="11"/>
      <c r="AM109" s="11"/>
      <c r="AN109" s="11"/>
      <c r="AO109" s="11"/>
      <c r="AP109" s="11"/>
      <c r="AQ109" s="11"/>
      <c r="AR109" s="11"/>
      <c r="AS109" s="11"/>
      <c r="AT109" s="11"/>
      <c r="AU109" s="11"/>
      <c r="AV109" s="11"/>
      <c r="AW109" s="11"/>
      <c r="AX109" s="11"/>
      <c r="AY109" s="12"/>
      <c r="AZ109" s="4"/>
      <c r="BA109" s="4"/>
      <c r="BB109" s="4"/>
      <c r="BC109" s="4"/>
      <c r="BD109" s="4"/>
      <c r="BE109" s="4"/>
      <c r="BF109" s="4"/>
      <c r="BG109" s="4"/>
      <c r="BH109" s="4"/>
      <c r="BI109" s="4"/>
      <c r="BJ109" s="4"/>
      <c r="BK109" s="4"/>
      <c r="BL109" s="4"/>
      <c r="BM109" s="4"/>
      <c r="BN109" s="4"/>
      <c r="BO109" s="4"/>
      <c r="BP109" s="4"/>
      <c r="BQ109" s="4"/>
      <c r="BR109" s="4" t="s">
        <v>75</v>
      </c>
      <c r="BS109" s="4" t="s">
        <v>75</v>
      </c>
      <c r="BT109" s="4" t="s">
        <v>74</v>
      </c>
      <c r="BU109" s="4" t="s">
        <v>74</v>
      </c>
      <c r="BV109" s="4" t="s">
        <v>74</v>
      </c>
      <c r="BW109" s="4" t="s">
        <v>74</v>
      </c>
      <c r="BX109" s="4" t="s">
        <v>74</v>
      </c>
      <c r="BY109" s="4" t="s">
        <v>74</v>
      </c>
      <c r="BZ109" s="4" t="s">
        <v>74</v>
      </c>
      <c r="CA109" s="13" t="s">
        <v>74</v>
      </c>
      <c r="CB109" s="4" t="s">
        <v>74</v>
      </c>
      <c r="CC109" s="4" t="s">
        <v>74</v>
      </c>
      <c r="CD109" s="4" t="s">
        <v>74</v>
      </c>
      <c r="CE109" s="4" t="s">
        <v>75</v>
      </c>
      <c r="CF109" s="4" t="s">
        <v>75</v>
      </c>
      <c r="CG109" s="4" t="s">
        <v>75</v>
      </c>
      <c r="CH109" s="4" t="s">
        <v>75</v>
      </c>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row>
    <row r="110" spans="1:142" ht="13.95" customHeight="1" thickBot="1">
      <c r="A110" s="42"/>
      <c r="B110" s="51"/>
      <c r="C110" s="51"/>
      <c r="D110" s="30"/>
      <c r="E110" s="37"/>
      <c r="F110" s="35"/>
      <c r="G110" s="33"/>
      <c r="H110" s="33"/>
      <c r="I110" s="32"/>
      <c r="J110" s="38"/>
      <c r="K110" s="28"/>
      <c r="L110" s="28"/>
      <c r="M110" s="28"/>
      <c r="N110" s="28"/>
      <c r="O110" s="28"/>
      <c r="P110" s="14"/>
      <c r="Q110" s="14"/>
      <c r="R110" s="15"/>
      <c r="S110" s="15"/>
      <c r="T110" s="15"/>
      <c r="U110" s="15"/>
      <c r="V110" s="15"/>
      <c r="W110" s="15"/>
      <c r="X110" s="18"/>
      <c r="Y110" s="18"/>
      <c r="Z110" s="18"/>
      <c r="AA110" s="18"/>
      <c r="AB110" s="18"/>
      <c r="AC110" s="18"/>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6"/>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row>
    <row r="111" spans="1:142" ht="13.95" customHeight="1" thickTop="1">
      <c r="A111" s="43"/>
      <c r="B111" s="50" t="s">
        <v>214</v>
      </c>
      <c r="C111" s="50" t="s">
        <v>356</v>
      </c>
      <c r="D111" s="29"/>
      <c r="E111" s="36" t="s">
        <v>58</v>
      </c>
      <c r="F111" s="34">
        <f>IFERROR(453.5924/G111,0)</f>
        <v>10.308918181818182</v>
      </c>
      <c r="G111" s="27">
        <v>44</v>
      </c>
      <c r="H111" s="27">
        <v>53</v>
      </c>
      <c r="I111" s="31"/>
      <c r="J111" s="31"/>
      <c r="K111" s="27"/>
      <c r="L111" s="27"/>
      <c r="M111" s="27"/>
      <c r="N111" s="27"/>
      <c r="O111" s="27"/>
      <c r="P111" s="10"/>
      <c r="Q111" s="10"/>
      <c r="R111" s="11"/>
      <c r="S111" s="11"/>
      <c r="T111" s="11"/>
      <c r="U111" s="11"/>
      <c r="V111" s="11"/>
      <c r="W111" s="11"/>
      <c r="X111" s="11"/>
      <c r="Y111" s="11"/>
      <c r="Z111" s="11"/>
      <c r="AA111" s="11"/>
      <c r="AB111" s="11"/>
      <c r="AC111" s="11"/>
      <c r="AD111" s="11"/>
      <c r="AE111" s="11"/>
      <c r="AF111" s="11"/>
      <c r="AG111" s="11"/>
      <c r="AH111" s="11"/>
      <c r="AI111" s="11"/>
      <c r="AJ111" s="17"/>
      <c r="AK111" s="17"/>
      <c r="AL111" s="17"/>
      <c r="AM111" s="17"/>
      <c r="AN111" s="17"/>
      <c r="AO111" s="17"/>
      <c r="AP111" s="17"/>
      <c r="AQ111" s="11"/>
      <c r="AR111" s="11"/>
      <c r="AS111" s="11"/>
      <c r="AT111" s="11"/>
      <c r="AU111" s="11"/>
      <c r="AV111" s="11"/>
      <c r="AW111" s="11"/>
      <c r="AX111" s="11"/>
      <c r="AY111" s="12"/>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t="s">
        <v>75</v>
      </c>
      <c r="CT111" s="4" t="s">
        <v>75</v>
      </c>
      <c r="CU111" s="4" t="s">
        <v>74</v>
      </c>
      <c r="CV111" s="4" t="s">
        <v>74</v>
      </c>
      <c r="CW111" s="4" t="s">
        <v>74</v>
      </c>
      <c r="CX111" s="4" t="s">
        <v>74</v>
      </c>
      <c r="CY111" s="4" t="s">
        <v>74</v>
      </c>
      <c r="CZ111" s="4" t="s">
        <v>74</v>
      </c>
      <c r="DA111" s="4" t="s">
        <v>74</v>
      </c>
      <c r="DB111" s="13" t="s">
        <v>74</v>
      </c>
      <c r="DC111" s="4" t="s">
        <v>74</v>
      </c>
      <c r="DD111" s="4" t="s">
        <v>74</v>
      </c>
      <c r="DE111" s="4" t="s">
        <v>74</v>
      </c>
      <c r="DF111" s="4" t="s">
        <v>75</v>
      </c>
      <c r="DG111" s="4" t="s">
        <v>75</v>
      </c>
      <c r="DH111" s="4" t="s">
        <v>75</v>
      </c>
      <c r="DI111" s="4" t="s">
        <v>75</v>
      </c>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row>
    <row r="112" spans="1:142" ht="13.95" customHeight="1" thickBot="1">
      <c r="A112" s="42"/>
      <c r="B112" s="51"/>
      <c r="C112" s="51"/>
      <c r="D112" s="30"/>
      <c r="E112" s="37"/>
      <c r="F112" s="35"/>
      <c r="G112" s="33"/>
      <c r="H112" s="33"/>
      <c r="I112" s="32"/>
      <c r="J112" s="38"/>
      <c r="K112" s="28"/>
      <c r="L112" s="28"/>
      <c r="M112" s="28"/>
      <c r="N112" s="28"/>
      <c r="O112" s="28"/>
      <c r="P112" s="14"/>
      <c r="Q112" s="14"/>
      <c r="R112" s="15"/>
      <c r="S112" s="15"/>
      <c r="T112" s="15"/>
      <c r="U112" s="15"/>
      <c r="V112" s="15"/>
      <c r="W112" s="15"/>
      <c r="X112" s="15"/>
      <c r="Y112" s="15"/>
      <c r="Z112" s="15"/>
      <c r="AA112" s="15"/>
      <c r="AB112" s="15"/>
      <c r="AC112" s="18"/>
      <c r="AD112" s="18"/>
      <c r="AE112" s="18"/>
      <c r="AF112" s="18"/>
      <c r="AG112" s="18"/>
      <c r="AH112" s="18"/>
      <c r="AI112" s="18"/>
      <c r="AJ112" s="18"/>
      <c r="AK112" s="18"/>
      <c r="AL112" s="15"/>
      <c r="AM112" s="15"/>
      <c r="AN112" s="15"/>
      <c r="AO112" s="15"/>
      <c r="AP112" s="15"/>
      <c r="AQ112" s="15"/>
      <c r="AR112" s="15"/>
      <c r="AS112" s="15"/>
      <c r="AT112" s="15"/>
      <c r="AU112" s="15"/>
      <c r="AV112" s="15"/>
      <c r="AW112" s="15"/>
      <c r="AX112" s="15"/>
      <c r="AY112" s="16"/>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row>
    <row r="113" spans="1:142" ht="13.95" customHeight="1" thickTop="1">
      <c r="A113" s="41"/>
      <c r="B113" s="50" t="s">
        <v>49</v>
      </c>
      <c r="C113" s="50" t="s">
        <v>274</v>
      </c>
      <c r="D113" s="29" t="s">
        <v>337</v>
      </c>
      <c r="E113" s="36" t="s">
        <v>58</v>
      </c>
      <c r="F113" s="34">
        <f>IFERROR(453.5924/G113,0)</f>
        <v>10.079831111111112</v>
      </c>
      <c r="G113" s="27">
        <v>45</v>
      </c>
      <c r="H113" s="27">
        <v>53</v>
      </c>
      <c r="I113" s="31"/>
      <c r="J113" s="31"/>
      <c r="K113" s="27"/>
      <c r="L113" s="27"/>
      <c r="M113" s="27"/>
      <c r="N113" s="27"/>
      <c r="O113" s="27"/>
      <c r="P113" s="10"/>
      <c r="Q113" s="10"/>
      <c r="R113" s="11"/>
      <c r="S113" s="11"/>
      <c r="T113" s="11"/>
      <c r="U113" s="11"/>
      <c r="V113" s="11"/>
      <c r="W113" s="11"/>
      <c r="X113" s="11"/>
      <c r="Y113" s="11"/>
      <c r="Z113" s="11"/>
      <c r="AA113" s="11"/>
      <c r="AB113" s="11"/>
      <c r="AC113" s="11"/>
      <c r="AD113" s="11"/>
      <c r="AE113" s="11"/>
      <c r="AF113" s="11"/>
      <c r="AG113" s="11"/>
      <c r="AH113" s="11"/>
      <c r="AI113" s="17"/>
      <c r="AJ113" s="17"/>
      <c r="AK113" s="17"/>
      <c r="AL113" s="17"/>
      <c r="AM113" s="17"/>
      <c r="AN113" s="11"/>
      <c r="AO113" s="11"/>
      <c r="AP113" s="11"/>
      <c r="AQ113" s="11"/>
      <c r="AR113" s="11"/>
      <c r="AS113" s="11"/>
      <c r="AT113" s="11"/>
      <c r="AU113" s="11"/>
      <c r="AV113" s="11"/>
      <c r="AW113" s="11"/>
      <c r="AX113" s="11"/>
      <c r="AY113" s="12"/>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t="s">
        <v>75</v>
      </c>
      <c r="CO113" s="4" t="s">
        <v>75</v>
      </c>
      <c r="CP113" s="4" t="s">
        <v>74</v>
      </c>
      <c r="CQ113" s="4" t="s">
        <v>74</v>
      </c>
      <c r="CR113" s="4" t="s">
        <v>74</v>
      </c>
      <c r="CS113" s="4" t="s">
        <v>74</v>
      </c>
      <c r="CT113" s="4" t="s">
        <v>74</v>
      </c>
      <c r="CU113" s="4" t="s">
        <v>74</v>
      </c>
      <c r="CV113" s="4" t="s">
        <v>74</v>
      </c>
      <c r="CW113" s="13" t="s">
        <v>74</v>
      </c>
      <c r="CX113" s="4" t="s">
        <v>74</v>
      </c>
      <c r="CY113" s="4" t="s">
        <v>74</v>
      </c>
      <c r="CZ113" s="4" t="s">
        <v>74</v>
      </c>
      <c r="DA113" s="4" t="s">
        <v>75</v>
      </c>
      <c r="DB113" s="4" t="s">
        <v>75</v>
      </c>
      <c r="DC113" s="4" t="s">
        <v>75</v>
      </c>
      <c r="DD113" s="4" t="s">
        <v>75</v>
      </c>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row>
    <row r="114" spans="1:142" ht="13.95" customHeight="1" thickBot="1">
      <c r="A114" s="42"/>
      <c r="B114" s="51"/>
      <c r="C114" s="51"/>
      <c r="D114" s="30"/>
      <c r="E114" s="37"/>
      <c r="F114" s="35"/>
      <c r="G114" s="33"/>
      <c r="H114" s="33"/>
      <c r="I114" s="32"/>
      <c r="J114" s="38"/>
      <c r="K114" s="28"/>
      <c r="L114" s="28"/>
      <c r="M114" s="28"/>
      <c r="N114" s="28"/>
      <c r="O114" s="28"/>
      <c r="P114" s="14"/>
      <c r="Q114" s="14"/>
      <c r="R114" s="15"/>
      <c r="S114" s="15"/>
      <c r="T114" s="15"/>
      <c r="U114" s="15"/>
      <c r="V114" s="15"/>
      <c r="W114" s="15"/>
      <c r="X114" s="15"/>
      <c r="Y114" s="15"/>
      <c r="Z114" s="15"/>
      <c r="AA114" s="15"/>
      <c r="AB114" s="18"/>
      <c r="AC114" s="18"/>
      <c r="AD114" s="18"/>
      <c r="AE114" s="18"/>
      <c r="AF114" s="18"/>
      <c r="AG114" s="18"/>
      <c r="AH114" s="15"/>
      <c r="AI114" s="15"/>
      <c r="AJ114" s="15"/>
      <c r="AK114" s="15"/>
      <c r="AL114" s="15"/>
      <c r="AM114" s="15"/>
      <c r="AN114" s="15"/>
      <c r="AO114" s="15"/>
      <c r="AP114" s="15"/>
      <c r="AQ114" s="15"/>
      <c r="AR114" s="15"/>
      <c r="AS114" s="15"/>
      <c r="AT114" s="15"/>
      <c r="AU114" s="15"/>
      <c r="AV114" s="15"/>
      <c r="AW114" s="15"/>
      <c r="AX114" s="15"/>
      <c r="AY114" s="16"/>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row>
    <row r="115" spans="1:142" ht="13.95" customHeight="1" thickTop="1">
      <c r="A115" s="48"/>
      <c r="B115" s="50" t="s">
        <v>9</v>
      </c>
      <c r="C115" s="50" t="s">
        <v>275</v>
      </c>
      <c r="D115" s="29" t="s">
        <v>337</v>
      </c>
      <c r="E115" s="36" t="s">
        <v>58</v>
      </c>
      <c r="F115" s="34">
        <f>IFERROR(453.5924/G115,0)</f>
        <v>8.0998642857142862</v>
      </c>
      <c r="G115" s="27">
        <v>56</v>
      </c>
      <c r="H115" s="27">
        <v>58</v>
      </c>
      <c r="I115" s="31"/>
      <c r="J115" s="31"/>
      <c r="K115" s="27"/>
      <c r="L115" s="27"/>
      <c r="M115" s="27"/>
      <c r="N115" s="27"/>
      <c r="O115" s="27"/>
      <c r="P115" s="10"/>
      <c r="Q115" s="10"/>
      <c r="R115" s="11"/>
      <c r="S115" s="11"/>
      <c r="T115" s="11"/>
      <c r="U115" s="11"/>
      <c r="V115" s="11"/>
      <c r="W115" s="11"/>
      <c r="X115" s="11"/>
      <c r="Y115" s="11"/>
      <c r="Z115" s="11"/>
      <c r="AA115" s="11"/>
      <c r="AB115" s="11"/>
      <c r="AC115" s="11"/>
      <c r="AD115" s="11"/>
      <c r="AE115" s="11"/>
      <c r="AF115" s="11"/>
      <c r="AG115" s="17"/>
      <c r="AH115" s="17"/>
      <c r="AI115" s="17"/>
      <c r="AJ115" s="17"/>
      <c r="AK115" s="17"/>
      <c r="AL115" s="17"/>
      <c r="AM115" s="17"/>
      <c r="AN115" s="11"/>
      <c r="AO115" s="11"/>
      <c r="AP115" s="11"/>
      <c r="AQ115" s="11"/>
      <c r="AR115" s="11"/>
      <c r="AS115" s="11"/>
      <c r="AT115" s="11"/>
      <c r="AU115" s="11"/>
      <c r="AV115" s="11"/>
      <c r="AW115" s="11"/>
      <c r="AX115" s="11"/>
      <c r="AY115" s="12"/>
      <c r="AZ115" s="4"/>
      <c r="BA115" s="4"/>
      <c r="BB115" s="4"/>
      <c r="BC115" s="4"/>
      <c r="BD115" s="4"/>
      <c r="BE115" s="4"/>
      <c r="BF115" s="4"/>
      <c r="BG115" s="4"/>
      <c r="BH115" s="4"/>
      <c r="BI115" s="4"/>
      <c r="BJ115" s="4"/>
      <c r="BK115" s="4"/>
      <c r="BL115" s="4"/>
      <c r="BM115" s="4"/>
      <c r="BN115" s="4"/>
      <c r="BO115" s="4"/>
      <c r="BP115" s="4"/>
      <c r="BQ115" s="4"/>
      <c r="BR115" s="4"/>
      <c r="BS115" s="4"/>
      <c r="BT115" s="4" t="s">
        <v>75</v>
      </c>
      <c r="BU115" s="4" t="s">
        <v>75</v>
      </c>
      <c r="BV115" s="4" t="s">
        <v>74</v>
      </c>
      <c r="BW115" s="4" t="s">
        <v>74</v>
      </c>
      <c r="BX115" s="4" t="s">
        <v>74</v>
      </c>
      <c r="BY115" s="4" t="s">
        <v>74</v>
      </c>
      <c r="BZ115" s="4" t="s">
        <v>74</v>
      </c>
      <c r="CA115" s="4" t="s">
        <v>74</v>
      </c>
      <c r="CB115" s="4" t="s">
        <v>74</v>
      </c>
      <c r="CC115" s="13" t="s">
        <v>74</v>
      </c>
      <c r="CD115" s="4" t="s">
        <v>74</v>
      </c>
      <c r="CE115" s="4" t="s">
        <v>74</v>
      </c>
      <c r="CF115" s="4" t="s">
        <v>74</v>
      </c>
      <c r="CG115" s="4" t="s">
        <v>75</v>
      </c>
      <c r="CH115" s="4" t="s">
        <v>75</v>
      </c>
      <c r="CI115" s="4" t="s">
        <v>75</v>
      </c>
      <c r="CJ115" s="4" t="s">
        <v>75</v>
      </c>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row>
    <row r="116" spans="1:142" ht="13.95" customHeight="1" thickBot="1">
      <c r="A116" s="42"/>
      <c r="B116" s="51"/>
      <c r="C116" s="51"/>
      <c r="D116" s="30"/>
      <c r="E116" s="37"/>
      <c r="F116" s="35"/>
      <c r="G116" s="33"/>
      <c r="H116" s="33"/>
      <c r="I116" s="32"/>
      <c r="J116" s="38"/>
      <c r="K116" s="28"/>
      <c r="L116" s="28"/>
      <c r="M116" s="28"/>
      <c r="N116" s="28"/>
      <c r="O116" s="28"/>
      <c r="P116" s="14"/>
      <c r="Q116" s="14"/>
      <c r="R116" s="15"/>
      <c r="S116" s="15"/>
      <c r="T116" s="15"/>
      <c r="U116" s="15"/>
      <c r="V116" s="15"/>
      <c r="W116" s="15"/>
      <c r="X116" s="18"/>
      <c r="Y116" s="18"/>
      <c r="Z116" s="18"/>
      <c r="AA116" s="18"/>
      <c r="AB116" s="18"/>
      <c r="AC116" s="18"/>
      <c r="AD116" s="18"/>
      <c r="AE116" s="18"/>
      <c r="AF116" s="15"/>
      <c r="AG116" s="15"/>
      <c r="AH116" s="15"/>
      <c r="AI116" s="15"/>
      <c r="AJ116" s="15"/>
      <c r="AK116" s="15"/>
      <c r="AL116" s="15"/>
      <c r="AM116" s="15"/>
      <c r="AN116" s="15"/>
      <c r="AO116" s="15"/>
      <c r="AP116" s="15"/>
      <c r="AQ116" s="15"/>
      <c r="AR116" s="15"/>
      <c r="AS116" s="15"/>
      <c r="AT116" s="15"/>
      <c r="AU116" s="15"/>
      <c r="AV116" s="15"/>
      <c r="AW116" s="15"/>
      <c r="AX116" s="15"/>
      <c r="AY116" s="16"/>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row>
    <row r="117" spans="1:142" ht="13.95" customHeight="1" thickTop="1">
      <c r="A117" s="41"/>
      <c r="B117" s="50" t="s">
        <v>310</v>
      </c>
      <c r="C117" s="50" t="s">
        <v>369</v>
      </c>
      <c r="D117" s="29"/>
      <c r="E117" s="36" t="s">
        <v>58</v>
      </c>
      <c r="F117" s="34">
        <f>IFERROR(453.5924/G117,0)</f>
        <v>8.2471345454545446</v>
      </c>
      <c r="G117" s="27">
        <v>55</v>
      </c>
      <c r="H117" s="27">
        <v>52</v>
      </c>
      <c r="I117" s="31"/>
      <c r="J117" s="31"/>
      <c r="K117" s="27"/>
      <c r="L117" s="27"/>
      <c r="M117" s="27"/>
      <c r="N117" s="27"/>
      <c r="O117" s="27"/>
      <c r="P117" s="10"/>
      <c r="Q117" s="10"/>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7"/>
      <c r="AO117" s="17"/>
      <c r="AP117" s="17"/>
      <c r="AQ117" s="17"/>
      <c r="AR117" s="17"/>
      <c r="AS117" s="17"/>
      <c r="AT117" s="17"/>
      <c r="AU117" s="11"/>
      <c r="AV117" s="11"/>
      <c r="AW117" s="11"/>
      <c r="AX117" s="11"/>
      <c r="AY117" s="12"/>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row>
    <row r="118" spans="1:142" ht="13.95" customHeight="1" thickBot="1">
      <c r="A118" s="42"/>
      <c r="B118" s="51"/>
      <c r="C118" s="51"/>
      <c r="D118" s="30"/>
      <c r="E118" s="37"/>
      <c r="F118" s="35"/>
      <c r="G118" s="33"/>
      <c r="H118" s="33"/>
      <c r="I118" s="32"/>
      <c r="J118" s="38"/>
      <c r="K118" s="28"/>
      <c r="L118" s="28"/>
      <c r="M118" s="28"/>
      <c r="N118" s="28"/>
      <c r="O118" s="28"/>
      <c r="P118" s="14"/>
      <c r="Q118" s="14"/>
      <c r="R118" s="15"/>
      <c r="S118" s="15"/>
      <c r="T118" s="15"/>
      <c r="U118" s="15"/>
      <c r="V118" s="15"/>
      <c r="W118" s="15"/>
      <c r="X118" s="15"/>
      <c r="Y118" s="15"/>
      <c r="Z118" s="15"/>
      <c r="AA118" s="15"/>
      <c r="AB118" s="15"/>
      <c r="AC118" s="15"/>
      <c r="AD118" s="15"/>
      <c r="AE118" s="15"/>
      <c r="AF118" s="15"/>
      <c r="AG118" s="18"/>
      <c r="AH118" s="18"/>
      <c r="AI118" s="18"/>
      <c r="AJ118" s="18"/>
      <c r="AK118" s="18"/>
      <c r="AL118" s="18"/>
      <c r="AM118" s="18"/>
      <c r="AN118" s="15"/>
      <c r="AO118" s="15"/>
      <c r="AP118" s="15"/>
      <c r="AQ118" s="15"/>
      <c r="AR118" s="15"/>
      <c r="AS118" s="15"/>
      <c r="AT118" s="15"/>
      <c r="AU118" s="15"/>
      <c r="AV118" s="15"/>
      <c r="AW118" s="15"/>
      <c r="AX118" s="15"/>
      <c r="AY118" s="16"/>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row>
    <row r="119" spans="1:142" ht="13.95" customHeight="1" thickTop="1">
      <c r="A119" s="41"/>
      <c r="B119" s="50" t="s">
        <v>248</v>
      </c>
      <c r="C119" s="50" t="s">
        <v>276</v>
      </c>
      <c r="D119" s="29" t="s">
        <v>337</v>
      </c>
      <c r="E119" s="36" t="s">
        <v>47</v>
      </c>
      <c r="F119" s="34">
        <f>IFERROR(453.5924/G119,0)</f>
        <v>10.308918181818182</v>
      </c>
      <c r="G119" s="27">
        <v>44</v>
      </c>
      <c r="H119" s="27">
        <v>55</v>
      </c>
      <c r="I119" s="31"/>
      <c r="J119" s="31"/>
      <c r="K119" s="27"/>
      <c r="L119" s="27"/>
      <c r="M119" s="27"/>
      <c r="N119" s="27"/>
      <c r="O119" s="27"/>
      <c r="P119" s="10"/>
      <c r="Q119" s="10"/>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2"/>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t="s">
        <v>75</v>
      </c>
      <c r="BY119" s="4" t="s">
        <v>75</v>
      </c>
      <c r="BZ119" s="4" t="s">
        <v>74</v>
      </c>
      <c r="CA119" s="4" t="s">
        <v>74</v>
      </c>
      <c r="CB119" s="4" t="s">
        <v>74</v>
      </c>
      <c r="CC119" s="4" t="s">
        <v>74</v>
      </c>
      <c r="CD119" s="4" t="s">
        <v>74</v>
      </c>
      <c r="CE119" s="4" t="s">
        <v>74</v>
      </c>
      <c r="CF119" s="4" t="s">
        <v>74</v>
      </c>
      <c r="CG119" s="13" t="s">
        <v>74</v>
      </c>
      <c r="CH119" s="4" t="s">
        <v>74</v>
      </c>
      <c r="CI119" s="4" t="s">
        <v>74</v>
      </c>
      <c r="CJ119" s="4" t="s">
        <v>74</v>
      </c>
      <c r="CK119" s="4" t="s">
        <v>75</v>
      </c>
      <c r="CL119" s="4" t="s">
        <v>75</v>
      </c>
      <c r="CM119" s="4" t="s">
        <v>75</v>
      </c>
      <c r="CN119" s="4" t="s">
        <v>75</v>
      </c>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row>
    <row r="120" spans="1:142" ht="13.95" customHeight="1" thickBot="1">
      <c r="A120" s="42"/>
      <c r="B120" s="51"/>
      <c r="C120" s="51"/>
      <c r="D120" s="30"/>
      <c r="E120" s="37"/>
      <c r="F120" s="35"/>
      <c r="G120" s="33"/>
      <c r="H120" s="33"/>
      <c r="I120" s="32"/>
      <c r="J120" s="38"/>
      <c r="K120" s="28"/>
      <c r="L120" s="28"/>
      <c r="M120" s="28"/>
      <c r="N120" s="28"/>
      <c r="O120" s="28"/>
      <c r="P120" s="14"/>
      <c r="Q120" s="14"/>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6"/>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row>
    <row r="121" spans="1:142" ht="13.95" customHeight="1" thickTop="1">
      <c r="A121" s="57"/>
      <c r="B121" s="50" t="s">
        <v>178</v>
      </c>
      <c r="C121" s="50" t="s">
        <v>394</v>
      </c>
      <c r="D121" s="29" t="s">
        <v>340</v>
      </c>
      <c r="E121" s="36" t="s">
        <v>58</v>
      </c>
      <c r="F121" s="34">
        <f>IFERROR(453.5924/G121,0)</f>
        <v>4.1999296296296293</v>
      </c>
      <c r="G121" s="27">
        <v>108</v>
      </c>
      <c r="H121" s="27">
        <v>49</v>
      </c>
      <c r="I121" s="31"/>
      <c r="J121" s="31"/>
      <c r="K121" s="27"/>
      <c r="L121" s="27"/>
      <c r="M121" s="27"/>
      <c r="N121" s="27"/>
      <c r="O121" s="27"/>
      <c r="P121" s="10"/>
      <c r="Q121" s="10"/>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2"/>
      <c r="AZ121" s="4" t="s">
        <v>75</v>
      </c>
      <c r="BA121" s="4" t="s">
        <v>75</v>
      </c>
      <c r="BB121" s="4" t="s">
        <v>74</v>
      </c>
      <c r="BC121" s="4" t="s">
        <v>74</v>
      </c>
      <c r="BD121" s="4" t="s">
        <v>74</v>
      </c>
      <c r="BE121" s="4" t="s">
        <v>74</v>
      </c>
      <c r="BF121" s="4" t="s">
        <v>74</v>
      </c>
      <c r="BG121" s="4" t="s">
        <v>74</v>
      </c>
      <c r="BH121" s="4" t="s">
        <v>74</v>
      </c>
      <c r="BI121" s="13" t="s">
        <v>74</v>
      </c>
      <c r="BJ121" s="4" t="s">
        <v>74</v>
      </c>
      <c r="BK121" s="4" t="s">
        <v>74</v>
      </c>
      <c r="BL121" s="4" t="s">
        <v>74</v>
      </c>
      <c r="BM121" s="4" t="s">
        <v>75</v>
      </c>
      <c r="BN121" s="4" t="s">
        <v>75</v>
      </c>
      <c r="BO121" s="4" t="s">
        <v>75</v>
      </c>
      <c r="BP121" s="4" t="s">
        <v>75</v>
      </c>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row>
    <row r="122" spans="1:142" ht="13.95" customHeight="1" thickBot="1">
      <c r="A122" s="42"/>
      <c r="B122" s="51"/>
      <c r="C122" s="51"/>
      <c r="D122" s="30"/>
      <c r="E122" s="37"/>
      <c r="F122" s="35"/>
      <c r="G122" s="33"/>
      <c r="H122" s="33"/>
      <c r="I122" s="32"/>
      <c r="J122" s="38"/>
      <c r="K122" s="28"/>
      <c r="L122" s="28"/>
      <c r="M122" s="28"/>
      <c r="N122" s="28"/>
      <c r="O122" s="28"/>
      <c r="P122" s="14"/>
      <c r="Q122" s="14"/>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6"/>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row>
    <row r="123" spans="1:142" ht="13.95" customHeight="1" thickTop="1">
      <c r="A123" s="43"/>
      <c r="B123" s="50" t="s">
        <v>215</v>
      </c>
      <c r="C123" s="50" t="s">
        <v>362</v>
      </c>
      <c r="D123" s="29"/>
      <c r="E123" s="36" t="s">
        <v>58</v>
      </c>
      <c r="F123" s="34">
        <f>IFERROR(453.5924/G123,0)</f>
        <v>14.1747625</v>
      </c>
      <c r="G123" s="27">
        <v>32</v>
      </c>
      <c r="H123" s="27">
        <v>58</v>
      </c>
      <c r="I123" s="31"/>
      <c r="J123" s="31"/>
      <c r="K123" s="27"/>
      <c r="L123" s="27"/>
      <c r="M123" s="27"/>
      <c r="N123" s="27"/>
      <c r="O123" s="27"/>
      <c r="P123" s="10"/>
      <c r="Q123" s="10"/>
      <c r="R123" s="11"/>
      <c r="S123" s="11"/>
      <c r="T123" s="11"/>
      <c r="U123" s="11"/>
      <c r="V123" s="11"/>
      <c r="W123" s="11"/>
      <c r="X123" s="11"/>
      <c r="Y123" s="11"/>
      <c r="Z123" s="11"/>
      <c r="AA123" s="11"/>
      <c r="AB123" s="11"/>
      <c r="AC123" s="11"/>
      <c r="AD123" s="11"/>
      <c r="AE123" s="11"/>
      <c r="AF123" s="11"/>
      <c r="AG123" s="11"/>
      <c r="AH123" s="17"/>
      <c r="AI123" s="17"/>
      <c r="AJ123" s="17"/>
      <c r="AK123" s="17"/>
      <c r="AL123" s="17"/>
      <c r="AM123" s="17"/>
      <c r="AN123" s="17"/>
      <c r="AO123" s="11"/>
      <c r="AP123" s="11"/>
      <c r="AQ123" s="11"/>
      <c r="AR123" s="11"/>
      <c r="AS123" s="11"/>
      <c r="AT123" s="11"/>
      <c r="AU123" s="11"/>
      <c r="AV123" s="11"/>
      <c r="AW123" s="11"/>
      <c r="AX123" s="11"/>
      <c r="AY123" s="12"/>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row>
    <row r="124" spans="1:142" ht="13.95" customHeight="1" thickBot="1">
      <c r="A124" s="42"/>
      <c r="B124" s="51"/>
      <c r="C124" s="51"/>
      <c r="D124" s="30"/>
      <c r="E124" s="37"/>
      <c r="F124" s="35"/>
      <c r="G124" s="33"/>
      <c r="H124" s="33"/>
      <c r="I124" s="32"/>
      <c r="J124" s="38"/>
      <c r="K124" s="28"/>
      <c r="L124" s="28"/>
      <c r="M124" s="28"/>
      <c r="N124" s="28"/>
      <c r="O124" s="28"/>
      <c r="P124" s="14"/>
      <c r="Q124" s="14"/>
      <c r="R124" s="15"/>
      <c r="S124" s="15"/>
      <c r="T124" s="15"/>
      <c r="U124" s="15"/>
      <c r="V124" s="15"/>
      <c r="W124" s="15"/>
      <c r="X124" s="15"/>
      <c r="Y124" s="15"/>
      <c r="Z124" s="15"/>
      <c r="AA124" s="15"/>
      <c r="AB124" s="18"/>
      <c r="AC124" s="18"/>
      <c r="AD124" s="18"/>
      <c r="AE124" s="18"/>
      <c r="AF124" s="18"/>
      <c r="AG124" s="18"/>
      <c r="AH124" s="15"/>
      <c r="AI124" s="15"/>
      <c r="AJ124" s="15"/>
      <c r="AK124" s="15"/>
      <c r="AL124" s="15"/>
      <c r="AM124" s="15"/>
      <c r="AN124" s="15"/>
      <c r="AO124" s="15"/>
      <c r="AP124" s="15"/>
      <c r="AQ124" s="15"/>
      <c r="AR124" s="15"/>
      <c r="AS124" s="15"/>
      <c r="AT124" s="15"/>
      <c r="AU124" s="15"/>
      <c r="AV124" s="15"/>
      <c r="AW124" s="15"/>
      <c r="AX124" s="15"/>
      <c r="AY124" s="16"/>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row>
    <row r="125" spans="1:142" ht="13.95" customHeight="1" thickTop="1">
      <c r="A125" s="41"/>
      <c r="B125" s="50" t="s">
        <v>89</v>
      </c>
      <c r="C125" s="50" t="s">
        <v>371</v>
      </c>
      <c r="D125" s="29"/>
      <c r="E125" s="36" t="s">
        <v>47</v>
      </c>
      <c r="F125" s="34">
        <f>IFERROR(453.5924/G125,0)</f>
        <v>5.8152871794871794</v>
      </c>
      <c r="G125" s="27">
        <v>78</v>
      </c>
      <c r="H125" s="27">
        <v>49</v>
      </c>
      <c r="I125" s="31"/>
      <c r="J125" s="31"/>
      <c r="K125" s="27"/>
      <c r="L125" s="27"/>
      <c r="M125" s="27"/>
      <c r="N125" s="27"/>
      <c r="O125" s="27"/>
      <c r="P125" s="10"/>
      <c r="Q125" s="10"/>
      <c r="R125" s="11"/>
      <c r="S125" s="11"/>
      <c r="T125" s="11"/>
      <c r="U125" s="11"/>
      <c r="V125" s="11"/>
      <c r="W125" s="17"/>
      <c r="X125" s="17"/>
      <c r="Y125" s="17"/>
      <c r="Z125" s="17"/>
      <c r="AA125" s="17"/>
      <c r="AB125" s="17"/>
      <c r="AC125" s="17"/>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2"/>
      <c r="AZ125" s="4"/>
      <c r="BA125" s="4"/>
      <c r="BB125" s="4"/>
      <c r="BC125" s="4"/>
      <c r="BD125" s="4"/>
      <c r="BE125" s="4"/>
      <c r="BF125" s="4"/>
      <c r="BG125" s="4"/>
      <c r="BH125" s="4"/>
      <c r="BI125" s="4"/>
      <c r="BJ125" s="4"/>
      <c r="BK125" s="4"/>
      <c r="BL125" s="4"/>
      <c r="BM125" s="4"/>
      <c r="BN125" s="4"/>
      <c r="BO125" s="4"/>
      <c r="BP125" s="4"/>
      <c r="BQ125" s="4" t="s">
        <v>75</v>
      </c>
      <c r="BR125" s="4" t="s">
        <v>75</v>
      </c>
      <c r="BS125" s="4" t="s">
        <v>74</v>
      </c>
      <c r="BT125" s="4" t="s">
        <v>74</v>
      </c>
      <c r="BU125" s="4" t="s">
        <v>74</v>
      </c>
      <c r="BV125" s="4" t="s">
        <v>74</v>
      </c>
      <c r="BW125" s="4" t="s">
        <v>74</v>
      </c>
      <c r="BX125" s="4" t="s">
        <v>74</v>
      </c>
      <c r="BY125" s="4" t="s">
        <v>74</v>
      </c>
      <c r="BZ125" s="13" t="s">
        <v>74</v>
      </c>
      <c r="CA125" s="4" t="s">
        <v>74</v>
      </c>
      <c r="CB125" s="4" t="s">
        <v>74</v>
      </c>
      <c r="CC125" s="4" t="s">
        <v>74</v>
      </c>
      <c r="CD125" s="4" t="s">
        <v>75</v>
      </c>
      <c r="CE125" s="4" t="s">
        <v>75</v>
      </c>
      <c r="CF125" s="4" t="s">
        <v>75</v>
      </c>
      <c r="CG125" s="4" t="s">
        <v>75</v>
      </c>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row>
    <row r="126" spans="1:142" ht="13.95" customHeight="1" thickBot="1">
      <c r="A126" s="42"/>
      <c r="B126" s="51"/>
      <c r="C126" s="51"/>
      <c r="D126" s="30"/>
      <c r="E126" s="37"/>
      <c r="F126" s="35"/>
      <c r="G126" s="33"/>
      <c r="H126" s="33"/>
      <c r="I126" s="32"/>
      <c r="J126" s="38"/>
      <c r="K126" s="28"/>
      <c r="L126" s="28"/>
      <c r="M126" s="28"/>
      <c r="N126" s="28"/>
      <c r="O126" s="28"/>
      <c r="P126" s="14"/>
      <c r="Q126" s="14"/>
      <c r="R126" s="15"/>
      <c r="S126" s="15"/>
      <c r="T126" s="15"/>
      <c r="U126" s="15"/>
      <c r="V126" s="15"/>
      <c r="W126" s="15"/>
      <c r="X126" s="15"/>
      <c r="Y126" s="15"/>
      <c r="Z126" s="15"/>
      <c r="AA126" s="15"/>
      <c r="AB126" s="15"/>
      <c r="AC126" s="15"/>
      <c r="AD126" s="18"/>
      <c r="AE126" s="18"/>
      <c r="AF126" s="18"/>
      <c r="AG126" s="18"/>
      <c r="AH126" s="18"/>
      <c r="AI126" s="18"/>
      <c r="AJ126" s="18"/>
      <c r="AK126" s="18"/>
      <c r="AL126" s="18"/>
      <c r="AM126" s="18"/>
      <c r="AN126" s="15"/>
      <c r="AO126" s="15"/>
      <c r="AP126" s="15"/>
      <c r="AQ126" s="15"/>
      <c r="AR126" s="15"/>
      <c r="AS126" s="15"/>
      <c r="AT126" s="15"/>
      <c r="AU126" s="15"/>
      <c r="AV126" s="15"/>
      <c r="AW126" s="15"/>
      <c r="AX126" s="15"/>
      <c r="AY126" s="16"/>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row>
    <row r="127" spans="1:142" ht="13.95" customHeight="1" thickTop="1">
      <c r="A127" s="57"/>
      <c r="B127" s="50" t="s">
        <v>247</v>
      </c>
      <c r="C127" s="50" t="s">
        <v>277</v>
      </c>
      <c r="D127" s="29" t="s">
        <v>337</v>
      </c>
      <c r="E127" s="36" t="s">
        <v>47</v>
      </c>
      <c r="F127" s="34">
        <f>IFERROR(453.5924/G127,0)</f>
        <v>9.449841666666666</v>
      </c>
      <c r="G127" s="27">
        <v>48</v>
      </c>
      <c r="H127" s="27">
        <v>64</v>
      </c>
      <c r="I127" s="31"/>
      <c r="J127" s="31"/>
      <c r="K127" s="27"/>
      <c r="L127" s="27"/>
      <c r="M127" s="27"/>
      <c r="N127" s="27"/>
      <c r="O127" s="27"/>
      <c r="P127" s="10"/>
      <c r="Q127" s="10"/>
      <c r="R127" s="11"/>
      <c r="S127" s="11"/>
      <c r="T127" s="11"/>
      <c r="U127" s="11"/>
      <c r="V127" s="11"/>
      <c r="W127" s="11"/>
      <c r="X127" s="11"/>
      <c r="Y127" s="11"/>
      <c r="Z127" s="11"/>
      <c r="AA127" s="11"/>
      <c r="AB127" s="11"/>
      <c r="AC127" s="17"/>
      <c r="AD127" s="17"/>
      <c r="AE127" s="17"/>
      <c r="AF127" s="17"/>
      <c r="AG127" s="17"/>
      <c r="AH127" s="17"/>
      <c r="AI127" s="17"/>
      <c r="AJ127" s="17"/>
      <c r="AK127" s="11"/>
      <c r="AL127" s="11"/>
      <c r="AM127" s="11"/>
      <c r="AN127" s="11"/>
      <c r="AO127" s="11"/>
      <c r="AP127" s="11"/>
      <c r="AQ127" s="11"/>
      <c r="AR127" s="11"/>
      <c r="AS127" s="11"/>
      <c r="AT127" s="11"/>
      <c r="AU127" s="11"/>
      <c r="AV127" s="11"/>
      <c r="AW127" s="11"/>
      <c r="AX127" s="11"/>
      <c r="AY127" s="12"/>
      <c r="AZ127" s="4"/>
      <c r="BA127" s="4"/>
      <c r="BB127" s="4"/>
      <c r="BC127" s="4"/>
      <c r="BD127" s="4"/>
      <c r="BE127" s="4"/>
      <c r="BF127" s="4"/>
      <c r="BG127" s="4"/>
      <c r="BH127" s="4"/>
      <c r="BI127" s="4"/>
      <c r="BJ127" s="4"/>
      <c r="BK127" s="4" t="s">
        <v>75</v>
      </c>
      <c r="BL127" s="4" t="s">
        <v>75</v>
      </c>
      <c r="BM127" s="4" t="s">
        <v>74</v>
      </c>
      <c r="BN127" s="4" t="s">
        <v>74</v>
      </c>
      <c r="BO127" s="4" t="s">
        <v>74</v>
      </c>
      <c r="BP127" s="4" t="s">
        <v>74</v>
      </c>
      <c r="BQ127" s="4" t="s">
        <v>74</v>
      </c>
      <c r="BR127" s="4" t="s">
        <v>74</v>
      </c>
      <c r="BS127" s="4" t="s">
        <v>74</v>
      </c>
      <c r="BT127" s="13" t="s">
        <v>74</v>
      </c>
      <c r="BU127" s="4" t="s">
        <v>74</v>
      </c>
      <c r="BV127" s="4" t="s">
        <v>74</v>
      </c>
      <c r="BW127" s="4" t="s">
        <v>74</v>
      </c>
      <c r="BX127" s="4" t="s">
        <v>75</v>
      </c>
      <c r="BY127" s="4" t="s">
        <v>75</v>
      </c>
      <c r="BZ127" s="4" t="s">
        <v>75</v>
      </c>
      <c r="CA127" s="4" t="s">
        <v>75</v>
      </c>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row>
    <row r="128" spans="1:142" ht="13.95" customHeight="1" thickBot="1">
      <c r="A128" s="42"/>
      <c r="B128" s="51"/>
      <c r="C128" s="51"/>
      <c r="D128" s="30"/>
      <c r="E128" s="37"/>
      <c r="F128" s="35"/>
      <c r="G128" s="33"/>
      <c r="H128" s="33"/>
      <c r="I128" s="32"/>
      <c r="J128" s="38"/>
      <c r="K128" s="28"/>
      <c r="L128" s="28"/>
      <c r="M128" s="28"/>
      <c r="N128" s="28"/>
      <c r="O128" s="28"/>
      <c r="P128" s="14"/>
      <c r="Q128" s="14"/>
      <c r="R128" s="15"/>
      <c r="S128" s="15"/>
      <c r="T128" s="15"/>
      <c r="U128" s="15"/>
      <c r="V128" s="15"/>
      <c r="W128" s="15"/>
      <c r="X128" s="15"/>
      <c r="Y128" s="15"/>
      <c r="Z128" s="15"/>
      <c r="AA128" s="15"/>
      <c r="AB128" s="15"/>
      <c r="AC128" s="15"/>
      <c r="AD128" s="15"/>
      <c r="AE128" s="15"/>
      <c r="AF128" s="15"/>
      <c r="AG128" s="15"/>
      <c r="AH128" s="15"/>
      <c r="AI128" s="15"/>
      <c r="AJ128" s="15"/>
      <c r="AK128" s="18"/>
      <c r="AL128" s="18"/>
      <c r="AM128" s="18"/>
      <c r="AN128" s="18"/>
      <c r="AO128" s="18"/>
      <c r="AP128" s="18"/>
      <c r="AQ128" s="15"/>
      <c r="AR128" s="15"/>
      <c r="AS128" s="15"/>
      <c r="AT128" s="15"/>
      <c r="AU128" s="15"/>
      <c r="AV128" s="15"/>
      <c r="AW128" s="15"/>
      <c r="AX128" s="15"/>
      <c r="AY128" s="16"/>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row>
    <row r="129" spans="1:142" ht="13.95" customHeight="1" thickTop="1">
      <c r="A129" s="41"/>
      <c r="B129" s="50" t="s">
        <v>216</v>
      </c>
      <c r="C129" s="50" t="s">
        <v>278</v>
      </c>
      <c r="D129" s="29"/>
      <c r="E129" s="36" t="s">
        <v>58</v>
      </c>
      <c r="F129" s="34">
        <f>IFERROR(453.5924/G129,0)</f>
        <v>10.308918181818182</v>
      </c>
      <c r="G129" s="27">
        <v>44</v>
      </c>
      <c r="H129" s="27">
        <v>59</v>
      </c>
      <c r="I129" s="31"/>
      <c r="J129" s="31"/>
      <c r="K129" s="27"/>
      <c r="L129" s="27"/>
      <c r="M129" s="27"/>
      <c r="N129" s="27"/>
      <c r="O129" s="27"/>
      <c r="P129" s="10"/>
      <c r="Q129" s="10"/>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7"/>
      <c r="AP129" s="17"/>
      <c r="AQ129" s="17"/>
      <c r="AR129" s="17"/>
      <c r="AS129" s="17"/>
      <c r="AT129" s="17"/>
      <c r="AU129" s="17"/>
      <c r="AV129" s="11"/>
      <c r="AW129" s="11"/>
      <c r="AX129" s="11"/>
      <c r="AY129" s="12"/>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t="s">
        <v>75</v>
      </c>
      <c r="CJ129" s="4" t="s">
        <v>75</v>
      </c>
      <c r="CK129" s="4" t="s">
        <v>74</v>
      </c>
      <c r="CL129" s="4" t="s">
        <v>74</v>
      </c>
      <c r="CM129" s="4" t="s">
        <v>74</v>
      </c>
      <c r="CN129" s="4" t="s">
        <v>74</v>
      </c>
      <c r="CO129" s="4" t="s">
        <v>74</v>
      </c>
      <c r="CP129" s="4" t="s">
        <v>74</v>
      </c>
      <c r="CQ129" s="4" t="s">
        <v>74</v>
      </c>
      <c r="CR129" s="13" t="s">
        <v>74</v>
      </c>
      <c r="CS129" s="4" t="s">
        <v>74</v>
      </c>
      <c r="CT129" s="4" t="s">
        <v>74</v>
      </c>
      <c r="CU129" s="4" t="s">
        <v>74</v>
      </c>
      <c r="CV129" s="4" t="s">
        <v>75</v>
      </c>
      <c r="CW129" s="4" t="s">
        <v>75</v>
      </c>
      <c r="CX129" s="4" t="s">
        <v>75</v>
      </c>
      <c r="CY129" s="4" t="s">
        <v>75</v>
      </c>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row>
    <row r="130" spans="1:142" ht="13.95" customHeight="1" thickBot="1">
      <c r="A130" s="42"/>
      <c r="B130" s="51"/>
      <c r="C130" s="51"/>
      <c r="D130" s="30"/>
      <c r="E130" s="37"/>
      <c r="F130" s="35"/>
      <c r="G130" s="33"/>
      <c r="H130" s="33"/>
      <c r="I130" s="32"/>
      <c r="J130" s="38"/>
      <c r="K130" s="28"/>
      <c r="L130" s="28"/>
      <c r="M130" s="28"/>
      <c r="N130" s="28"/>
      <c r="O130" s="28"/>
      <c r="P130" s="14"/>
      <c r="Q130" s="14"/>
      <c r="R130" s="15"/>
      <c r="S130" s="15"/>
      <c r="T130" s="15"/>
      <c r="U130" s="15"/>
      <c r="V130" s="15"/>
      <c r="W130" s="15"/>
      <c r="X130" s="15"/>
      <c r="Y130" s="15"/>
      <c r="Z130" s="15"/>
      <c r="AA130" s="15"/>
      <c r="AB130" s="15"/>
      <c r="AC130" s="15"/>
      <c r="AD130" s="15"/>
      <c r="AE130" s="15"/>
      <c r="AF130" s="15"/>
      <c r="AG130" s="18"/>
      <c r="AH130" s="18"/>
      <c r="AI130" s="18"/>
      <c r="AJ130" s="18"/>
      <c r="AK130" s="18"/>
      <c r="AL130" s="18"/>
      <c r="AM130" s="18"/>
      <c r="AN130" s="15"/>
      <c r="AO130" s="15"/>
      <c r="AP130" s="15"/>
      <c r="AQ130" s="15"/>
      <c r="AR130" s="15"/>
      <c r="AS130" s="15"/>
      <c r="AT130" s="15"/>
      <c r="AU130" s="15"/>
      <c r="AV130" s="15"/>
      <c r="AW130" s="15"/>
      <c r="AX130" s="15"/>
      <c r="AY130" s="16"/>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row>
    <row r="131" spans="1:142" ht="13.95" customHeight="1" thickTop="1">
      <c r="A131" s="41"/>
      <c r="B131" s="50" t="s">
        <v>311</v>
      </c>
      <c r="C131" s="50" t="s">
        <v>356</v>
      </c>
      <c r="D131" s="29"/>
      <c r="E131" s="36" t="s">
        <v>58</v>
      </c>
      <c r="F131" s="34">
        <f>IFERROR(453.5924/G131,0)</f>
        <v>8.0998642857142862</v>
      </c>
      <c r="G131" s="27">
        <v>56</v>
      </c>
      <c r="H131" s="27">
        <v>51</v>
      </c>
      <c r="I131" s="31"/>
      <c r="J131" s="31"/>
      <c r="K131" s="27"/>
      <c r="L131" s="27"/>
      <c r="M131" s="27"/>
      <c r="N131" s="27"/>
      <c r="O131" s="27"/>
      <c r="P131" s="10"/>
      <c r="Q131" s="10"/>
      <c r="R131" s="11"/>
      <c r="S131" s="11"/>
      <c r="T131" s="11"/>
      <c r="U131" s="11"/>
      <c r="V131" s="11"/>
      <c r="W131" s="11"/>
      <c r="X131" s="11"/>
      <c r="Y131" s="11"/>
      <c r="Z131" s="11"/>
      <c r="AA131" s="11"/>
      <c r="AB131" s="11"/>
      <c r="AC131" s="11"/>
      <c r="AD131" s="11"/>
      <c r="AE131" s="11"/>
      <c r="AF131" s="11"/>
      <c r="AG131" s="11"/>
      <c r="AH131" s="17"/>
      <c r="AI131" s="17"/>
      <c r="AJ131" s="17"/>
      <c r="AK131" s="17"/>
      <c r="AL131" s="17"/>
      <c r="AM131" s="17"/>
      <c r="AN131" s="17"/>
      <c r="AO131" s="17"/>
      <c r="AP131" s="17"/>
      <c r="AQ131" s="11"/>
      <c r="AR131" s="11"/>
      <c r="AS131" s="11"/>
      <c r="AT131" s="11"/>
      <c r="AU131" s="11"/>
      <c r="AV131" s="11"/>
      <c r="AW131" s="11"/>
      <c r="AX131" s="11"/>
      <c r="AY131" s="12"/>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t="s">
        <v>75</v>
      </c>
      <c r="CQ131" s="4" t="s">
        <v>75</v>
      </c>
      <c r="CR131" s="4" t="s">
        <v>74</v>
      </c>
      <c r="CS131" s="4" t="s">
        <v>74</v>
      </c>
      <c r="CT131" s="4" t="s">
        <v>74</v>
      </c>
      <c r="CU131" s="4" t="s">
        <v>74</v>
      </c>
      <c r="CV131" s="4" t="s">
        <v>74</v>
      </c>
      <c r="CW131" s="4" t="s">
        <v>74</v>
      </c>
      <c r="CX131" s="4" t="s">
        <v>74</v>
      </c>
      <c r="CY131" s="13" t="s">
        <v>74</v>
      </c>
      <c r="CZ131" s="4" t="s">
        <v>74</v>
      </c>
      <c r="DA131" s="4" t="s">
        <v>74</v>
      </c>
      <c r="DB131" s="4" t="s">
        <v>74</v>
      </c>
      <c r="DC131" s="4" t="s">
        <v>75</v>
      </c>
      <c r="DD131" s="4" t="s">
        <v>75</v>
      </c>
      <c r="DE131" s="4" t="s">
        <v>75</v>
      </c>
      <c r="DF131" s="4" t="s">
        <v>75</v>
      </c>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row>
    <row r="132" spans="1:142" ht="13.95" customHeight="1" thickBot="1">
      <c r="A132" s="42"/>
      <c r="B132" s="51"/>
      <c r="C132" s="51"/>
      <c r="D132" s="30"/>
      <c r="E132" s="37"/>
      <c r="F132" s="35"/>
      <c r="G132" s="33"/>
      <c r="H132" s="33"/>
      <c r="I132" s="32"/>
      <c r="J132" s="38"/>
      <c r="K132" s="28"/>
      <c r="L132" s="28"/>
      <c r="M132" s="28"/>
      <c r="N132" s="28"/>
      <c r="O132" s="28"/>
      <c r="P132" s="14"/>
      <c r="Q132" s="14"/>
      <c r="R132" s="15"/>
      <c r="S132" s="15"/>
      <c r="T132" s="15"/>
      <c r="U132" s="15"/>
      <c r="V132" s="15"/>
      <c r="W132" s="15"/>
      <c r="X132" s="18"/>
      <c r="Y132" s="18"/>
      <c r="Z132" s="18"/>
      <c r="AA132" s="18"/>
      <c r="AB132" s="18"/>
      <c r="AC132" s="18"/>
      <c r="AD132" s="18"/>
      <c r="AE132" s="18"/>
      <c r="AF132" s="18"/>
      <c r="AG132" s="18"/>
      <c r="AH132" s="18"/>
      <c r="AI132" s="15"/>
      <c r="AJ132" s="15"/>
      <c r="AK132" s="15"/>
      <c r="AL132" s="15"/>
      <c r="AM132" s="15"/>
      <c r="AN132" s="15"/>
      <c r="AO132" s="15"/>
      <c r="AP132" s="15"/>
      <c r="AQ132" s="15"/>
      <c r="AR132" s="15"/>
      <c r="AS132" s="15"/>
      <c r="AT132" s="15"/>
      <c r="AU132" s="15"/>
      <c r="AV132" s="15"/>
      <c r="AW132" s="15"/>
      <c r="AX132" s="15"/>
      <c r="AY132" s="16"/>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row>
    <row r="133" spans="1:142" ht="13.95" customHeight="1" thickTop="1">
      <c r="A133" s="41"/>
      <c r="B133" s="50" t="s">
        <v>41</v>
      </c>
      <c r="C133" s="50" t="s">
        <v>363</v>
      </c>
      <c r="D133" s="29"/>
      <c r="E133" s="36" t="s">
        <v>58</v>
      </c>
      <c r="F133" s="34">
        <f>IFERROR(453.5924/G133,0)</f>
        <v>8.55834716981132</v>
      </c>
      <c r="G133" s="27">
        <v>53</v>
      </c>
      <c r="H133" s="27">
        <v>57</v>
      </c>
      <c r="I133" s="31"/>
      <c r="J133" s="31"/>
      <c r="K133" s="27"/>
      <c r="L133" s="27"/>
      <c r="M133" s="27"/>
      <c r="N133" s="27"/>
      <c r="O133" s="27"/>
      <c r="P133" s="10"/>
      <c r="Q133" s="10"/>
      <c r="R133" s="11"/>
      <c r="S133" s="11"/>
      <c r="T133" s="11"/>
      <c r="U133" s="11"/>
      <c r="V133" s="11"/>
      <c r="W133" s="11"/>
      <c r="X133" s="11"/>
      <c r="Y133" s="11"/>
      <c r="Z133" s="11"/>
      <c r="AA133" s="11"/>
      <c r="AB133" s="11"/>
      <c r="AC133" s="11"/>
      <c r="AD133" s="11"/>
      <c r="AE133" s="11"/>
      <c r="AF133" s="11"/>
      <c r="AG133" s="11"/>
      <c r="AH133" s="11"/>
      <c r="AI133" s="11"/>
      <c r="AJ133" s="11"/>
      <c r="AK133" s="17"/>
      <c r="AL133" s="17"/>
      <c r="AM133" s="17"/>
      <c r="AN133" s="17"/>
      <c r="AO133" s="17"/>
      <c r="AP133" s="11"/>
      <c r="AQ133" s="11"/>
      <c r="AR133" s="11"/>
      <c r="AS133" s="11"/>
      <c r="AT133" s="11"/>
      <c r="AU133" s="11"/>
      <c r="AV133" s="11"/>
      <c r="AW133" s="11"/>
      <c r="AX133" s="11"/>
      <c r="AY133" s="12"/>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row>
    <row r="134" spans="1:142" ht="13.95" customHeight="1" thickBot="1">
      <c r="A134" s="42"/>
      <c r="B134" s="51"/>
      <c r="C134" s="51"/>
      <c r="D134" s="30"/>
      <c r="E134" s="37"/>
      <c r="F134" s="35"/>
      <c r="G134" s="33"/>
      <c r="H134" s="33"/>
      <c r="I134" s="32"/>
      <c r="J134" s="38"/>
      <c r="K134" s="28"/>
      <c r="L134" s="28"/>
      <c r="M134" s="28"/>
      <c r="N134" s="28"/>
      <c r="O134" s="28"/>
      <c r="P134" s="14"/>
      <c r="Q134" s="14"/>
      <c r="R134" s="15"/>
      <c r="S134" s="15"/>
      <c r="T134" s="15"/>
      <c r="U134" s="15"/>
      <c r="V134" s="15"/>
      <c r="W134" s="15"/>
      <c r="X134" s="15"/>
      <c r="Y134" s="15"/>
      <c r="Z134" s="15"/>
      <c r="AA134" s="15"/>
      <c r="AB134" s="15"/>
      <c r="AC134" s="15"/>
      <c r="AD134" s="15"/>
      <c r="AE134" s="15"/>
      <c r="AF134" s="18"/>
      <c r="AG134" s="18"/>
      <c r="AH134" s="18"/>
      <c r="AI134" s="18"/>
      <c r="AJ134" s="18"/>
      <c r="AK134" s="18"/>
      <c r="AL134" s="15"/>
      <c r="AM134" s="15"/>
      <c r="AN134" s="15"/>
      <c r="AO134" s="15"/>
      <c r="AP134" s="15"/>
      <c r="AQ134" s="15"/>
      <c r="AR134" s="15"/>
      <c r="AS134" s="15"/>
      <c r="AT134" s="15"/>
      <c r="AU134" s="15"/>
      <c r="AV134" s="15"/>
      <c r="AW134" s="15"/>
      <c r="AX134" s="15"/>
      <c r="AY134" s="16"/>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row>
    <row r="135" spans="1:142" ht="13.95" customHeight="1" thickTop="1">
      <c r="A135" s="41"/>
      <c r="B135" s="50" t="s">
        <v>359</v>
      </c>
      <c r="C135" s="50" t="s">
        <v>360</v>
      </c>
      <c r="D135" s="29"/>
      <c r="E135" s="36" t="s">
        <v>47</v>
      </c>
      <c r="F135" s="34">
        <f>IFERROR(453.5924/G135,0)</f>
        <v>8.893968627450981</v>
      </c>
      <c r="G135" s="27">
        <v>51</v>
      </c>
      <c r="H135" s="27">
        <v>55</v>
      </c>
      <c r="I135" s="31"/>
      <c r="J135" s="31"/>
      <c r="K135" s="27"/>
      <c r="L135" s="27"/>
      <c r="M135" s="27"/>
      <c r="N135" s="27"/>
      <c r="O135" s="27"/>
      <c r="P135" s="10"/>
      <c r="Q135" s="10"/>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2"/>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row>
    <row r="136" spans="1:142" ht="13.95" customHeight="1" thickBot="1">
      <c r="A136" s="42"/>
      <c r="B136" s="51"/>
      <c r="C136" s="51"/>
      <c r="D136" s="30"/>
      <c r="E136" s="37"/>
      <c r="F136" s="35"/>
      <c r="G136" s="33"/>
      <c r="H136" s="33"/>
      <c r="I136" s="32"/>
      <c r="J136" s="38"/>
      <c r="K136" s="28"/>
      <c r="L136" s="28"/>
      <c r="M136" s="28"/>
      <c r="N136" s="28"/>
      <c r="O136" s="28"/>
      <c r="P136" s="14"/>
      <c r="Q136" s="14"/>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6"/>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row>
    <row r="137" spans="1:142" ht="13.95" customHeight="1" thickTop="1">
      <c r="A137" s="41"/>
      <c r="B137" s="50" t="s">
        <v>79</v>
      </c>
      <c r="C137" s="50" t="s">
        <v>372</v>
      </c>
      <c r="D137" s="29"/>
      <c r="E137" s="36" t="s">
        <v>54</v>
      </c>
      <c r="F137" s="34">
        <f>IFERROR(453.5924/G137,0)</f>
        <v>5.2743302325581398</v>
      </c>
      <c r="G137" s="27">
        <v>86</v>
      </c>
      <c r="H137" s="27">
        <v>52</v>
      </c>
      <c r="I137" s="31"/>
      <c r="J137" s="31"/>
      <c r="K137" s="27"/>
      <c r="L137" s="27"/>
      <c r="M137" s="27"/>
      <c r="N137" s="27"/>
      <c r="O137" s="27"/>
      <c r="P137" s="10"/>
      <c r="Q137" s="10"/>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2"/>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t="s">
        <v>75</v>
      </c>
      <c r="BZ137" s="4" t="s">
        <v>75</v>
      </c>
      <c r="CA137" s="4" t="s">
        <v>74</v>
      </c>
      <c r="CB137" s="4" t="s">
        <v>74</v>
      </c>
      <c r="CC137" s="4" t="s">
        <v>74</v>
      </c>
      <c r="CD137" s="4" t="s">
        <v>74</v>
      </c>
      <c r="CE137" s="4" t="s">
        <v>74</v>
      </c>
      <c r="CF137" s="4" t="s">
        <v>74</v>
      </c>
      <c r="CG137" s="4" t="s">
        <v>74</v>
      </c>
      <c r="CH137" s="13" t="s">
        <v>74</v>
      </c>
      <c r="CI137" s="4" t="s">
        <v>74</v>
      </c>
      <c r="CJ137" s="4" t="s">
        <v>74</v>
      </c>
      <c r="CK137" s="4" t="s">
        <v>74</v>
      </c>
      <c r="CL137" s="4" t="s">
        <v>75</v>
      </c>
      <c r="CM137" s="4" t="s">
        <v>75</v>
      </c>
      <c r="CN137" s="4" t="s">
        <v>75</v>
      </c>
      <c r="CO137" s="4" t="s">
        <v>75</v>
      </c>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row>
    <row r="138" spans="1:142" ht="13.95" customHeight="1" thickBot="1">
      <c r="A138" s="42"/>
      <c r="B138" s="51"/>
      <c r="C138" s="51"/>
      <c r="D138" s="30"/>
      <c r="E138" s="37"/>
      <c r="F138" s="35"/>
      <c r="G138" s="33"/>
      <c r="H138" s="33"/>
      <c r="I138" s="32"/>
      <c r="J138" s="38"/>
      <c r="K138" s="28"/>
      <c r="L138" s="28"/>
      <c r="M138" s="28"/>
      <c r="N138" s="28"/>
      <c r="O138" s="28"/>
      <c r="P138" s="14"/>
      <c r="Q138" s="14"/>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6"/>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row>
    <row r="139" spans="1:142" ht="13.95" customHeight="1" thickTop="1">
      <c r="A139" s="43"/>
      <c r="B139" s="50" t="s">
        <v>4</v>
      </c>
      <c r="C139" s="50" t="s">
        <v>258</v>
      </c>
      <c r="D139" s="29" t="s">
        <v>337</v>
      </c>
      <c r="E139" s="36" t="s">
        <v>58</v>
      </c>
      <c r="F139" s="34">
        <f>IFERROR(453.5924/G139,0)</f>
        <v>10.079831111111112</v>
      </c>
      <c r="G139" s="27">
        <v>45</v>
      </c>
      <c r="H139" s="27">
        <v>52</v>
      </c>
      <c r="I139" s="31"/>
      <c r="J139" s="31"/>
      <c r="K139" s="27"/>
      <c r="L139" s="27"/>
      <c r="M139" s="27"/>
      <c r="N139" s="27"/>
      <c r="O139" s="27"/>
      <c r="P139" s="10"/>
      <c r="Q139" s="10"/>
      <c r="R139" s="11"/>
      <c r="S139" s="11"/>
      <c r="T139" s="11"/>
      <c r="U139" s="11"/>
      <c r="V139" s="11"/>
      <c r="W139" s="11"/>
      <c r="X139" s="11"/>
      <c r="Y139" s="11"/>
      <c r="Z139" s="11"/>
      <c r="AA139" s="11"/>
      <c r="AB139" s="11"/>
      <c r="AC139" s="11"/>
      <c r="AD139" s="11"/>
      <c r="AE139" s="11"/>
      <c r="AF139" s="11"/>
      <c r="AG139" s="11"/>
      <c r="AH139" s="11"/>
      <c r="AI139" s="11"/>
      <c r="AJ139" s="17"/>
      <c r="AK139" s="17"/>
      <c r="AL139" s="17"/>
      <c r="AM139" s="17"/>
      <c r="AN139" s="17"/>
      <c r="AO139" s="17"/>
      <c r="AP139" s="17"/>
      <c r="AQ139" s="11"/>
      <c r="AR139" s="11"/>
      <c r="AS139" s="11"/>
      <c r="AT139" s="11"/>
      <c r="AU139" s="11"/>
      <c r="AV139" s="11"/>
      <c r="AW139" s="11"/>
      <c r="AX139" s="11"/>
      <c r="AY139" s="12"/>
      <c r="AZ139" s="4"/>
      <c r="BA139" s="4"/>
      <c r="BB139" s="4"/>
      <c r="BC139" s="4"/>
      <c r="BD139" s="4"/>
      <c r="BE139" s="4"/>
      <c r="BF139" s="4"/>
      <c r="BG139" s="4"/>
      <c r="BH139" s="4"/>
      <c r="BI139" s="4"/>
      <c r="BJ139" s="4"/>
      <c r="BK139" s="4"/>
      <c r="BL139" s="4"/>
      <c r="BM139" s="4"/>
      <c r="BN139" s="4"/>
      <c r="BO139" s="4"/>
      <c r="BP139" s="4"/>
      <c r="BQ139" s="4"/>
      <c r="BR139" s="4"/>
      <c r="BS139" s="4"/>
      <c r="BT139" s="4" t="s">
        <v>75</v>
      </c>
      <c r="BU139" s="4" t="s">
        <v>75</v>
      </c>
      <c r="BV139" s="4" t="s">
        <v>74</v>
      </c>
      <c r="BW139" s="4" t="s">
        <v>74</v>
      </c>
      <c r="BX139" s="4" t="s">
        <v>74</v>
      </c>
      <c r="BY139" s="4" t="s">
        <v>74</v>
      </c>
      <c r="BZ139" s="4" t="s">
        <v>74</v>
      </c>
      <c r="CA139" s="4" t="s">
        <v>74</v>
      </c>
      <c r="CB139" s="4" t="s">
        <v>74</v>
      </c>
      <c r="CC139" s="13" t="s">
        <v>74</v>
      </c>
      <c r="CD139" s="4" t="s">
        <v>74</v>
      </c>
      <c r="CE139" s="4" t="s">
        <v>74</v>
      </c>
      <c r="CF139" s="4" t="s">
        <v>74</v>
      </c>
      <c r="CG139" s="4" t="s">
        <v>75</v>
      </c>
      <c r="CH139" s="4" t="s">
        <v>75</v>
      </c>
      <c r="CI139" s="4" t="s">
        <v>75</v>
      </c>
      <c r="CJ139" s="4" t="s">
        <v>75</v>
      </c>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row>
    <row r="140" spans="1:142" ht="13.95" customHeight="1" thickBot="1">
      <c r="A140" s="42"/>
      <c r="B140" s="51"/>
      <c r="C140" s="51"/>
      <c r="D140" s="30"/>
      <c r="E140" s="37"/>
      <c r="F140" s="35"/>
      <c r="G140" s="33"/>
      <c r="H140" s="33"/>
      <c r="I140" s="32"/>
      <c r="J140" s="38"/>
      <c r="K140" s="28"/>
      <c r="L140" s="28"/>
      <c r="M140" s="28"/>
      <c r="N140" s="28"/>
      <c r="O140" s="28"/>
      <c r="P140" s="14"/>
      <c r="Q140" s="14"/>
      <c r="R140" s="15"/>
      <c r="S140" s="15"/>
      <c r="T140" s="15"/>
      <c r="U140" s="15"/>
      <c r="V140" s="15"/>
      <c r="W140" s="15"/>
      <c r="X140" s="15"/>
      <c r="Y140" s="15"/>
      <c r="Z140" s="15"/>
      <c r="AA140" s="18"/>
      <c r="AB140" s="18"/>
      <c r="AC140" s="18"/>
      <c r="AD140" s="18"/>
      <c r="AE140" s="18"/>
      <c r="AF140" s="18"/>
      <c r="AG140" s="18"/>
      <c r="AH140" s="18"/>
      <c r="AI140" s="18"/>
      <c r="AJ140" s="18"/>
      <c r="AK140" s="18"/>
      <c r="AL140" s="15"/>
      <c r="AM140" s="15"/>
      <c r="AN140" s="15"/>
      <c r="AO140" s="15"/>
      <c r="AP140" s="15"/>
      <c r="AQ140" s="15"/>
      <c r="AR140" s="15"/>
      <c r="AS140" s="15"/>
      <c r="AT140" s="15"/>
      <c r="AU140" s="15"/>
      <c r="AV140" s="15"/>
      <c r="AW140" s="15"/>
      <c r="AX140" s="15"/>
      <c r="AY140" s="16"/>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row>
    <row r="141" spans="1:142" ht="13.95" customHeight="1" thickTop="1">
      <c r="A141" s="43"/>
      <c r="B141" s="50" t="s">
        <v>217</v>
      </c>
      <c r="C141" s="50" t="s">
        <v>363</v>
      </c>
      <c r="D141" s="29"/>
      <c r="E141" s="36" t="s">
        <v>58</v>
      </c>
      <c r="F141" s="34">
        <f>IFERROR(453.5924/G141,0)</f>
        <v>7.3160064516129033</v>
      </c>
      <c r="G141" s="27">
        <v>62</v>
      </c>
      <c r="H141" s="27">
        <v>50</v>
      </c>
      <c r="I141" s="31"/>
      <c r="J141" s="31"/>
      <c r="K141" s="27"/>
      <c r="L141" s="27"/>
      <c r="M141" s="27"/>
      <c r="N141" s="27"/>
      <c r="O141" s="27"/>
      <c r="P141" s="10"/>
      <c r="Q141" s="10"/>
      <c r="R141" s="11"/>
      <c r="S141" s="11"/>
      <c r="T141" s="11"/>
      <c r="U141" s="11"/>
      <c r="V141" s="11"/>
      <c r="W141" s="11"/>
      <c r="X141" s="11"/>
      <c r="Y141" s="11"/>
      <c r="Z141" s="11"/>
      <c r="AA141" s="11"/>
      <c r="AB141" s="11"/>
      <c r="AC141" s="11"/>
      <c r="AD141" s="11"/>
      <c r="AE141" s="11"/>
      <c r="AF141" s="17"/>
      <c r="AG141" s="17"/>
      <c r="AH141" s="17"/>
      <c r="AI141" s="17"/>
      <c r="AJ141" s="17"/>
      <c r="AK141" s="17"/>
      <c r="AL141" s="11"/>
      <c r="AM141" s="11"/>
      <c r="AN141" s="11"/>
      <c r="AO141" s="11"/>
      <c r="AP141" s="11"/>
      <c r="AQ141" s="11"/>
      <c r="AR141" s="11"/>
      <c r="AS141" s="11"/>
      <c r="AT141" s="11"/>
      <c r="AU141" s="11"/>
      <c r="AV141" s="11"/>
      <c r="AW141" s="11"/>
      <c r="AX141" s="11"/>
      <c r="AY141" s="12"/>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row>
    <row r="142" spans="1:142" ht="13.95" customHeight="1" thickBot="1">
      <c r="A142" s="42"/>
      <c r="B142" s="51"/>
      <c r="C142" s="51"/>
      <c r="D142" s="30"/>
      <c r="E142" s="37"/>
      <c r="F142" s="35"/>
      <c r="G142" s="33"/>
      <c r="H142" s="33"/>
      <c r="I142" s="32"/>
      <c r="J142" s="38"/>
      <c r="K142" s="28"/>
      <c r="L142" s="28"/>
      <c r="M142" s="28"/>
      <c r="N142" s="28"/>
      <c r="O142" s="28"/>
      <c r="P142" s="14"/>
      <c r="Q142" s="14"/>
      <c r="R142" s="15"/>
      <c r="S142" s="15"/>
      <c r="T142" s="15"/>
      <c r="U142" s="15"/>
      <c r="V142" s="15"/>
      <c r="W142" s="15"/>
      <c r="X142" s="15"/>
      <c r="Y142" s="15"/>
      <c r="Z142" s="15"/>
      <c r="AA142" s="18"/>
      <c r="AB142" s="18"/>
      <c r="AC142" s="18"/>
      <c r="AD142" s="18"/>
      <c r="AE142" s="15"/>
      <c r="AF142" s="15"/>
      <c r="AG142" s="15"/>
      <c r="AH142" s="15"/>
      <c r="AI142" s="15"/>
      <c r="AJ142" s="15"/>
      <c r="AK142" s="15"/>
      <c r="AL142" s="15"/>
      <c r="AM142" s="15"/>
      <c r="AN142" s="15"/>
      <c r="AO142" s="15"/>
      <c r="AP142" s="15"/>
      <c r="AQ142" s="15"/>
      <c r="AR142" s="15"/>
      <c r="AS142" s="15"/>
      <c r="AT142" s="15"/>
      <c r="AU142" s="15"/>
      <c r="AV142" s="15"/>
      <c r="AW142" s="15"/>
      <c r="AX142" s="15"/>
      <c r="AY142" s="16"/>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row>
    <row r="143" spans="1:142" ht="13.95" customHeight="1" thickTop="1">
      <c r="A143" s="43"/>
      <c r="B143" s="50" t="s">
        <v>218</v>
      </c>
      <c r="C143" s="50" t="s">
        <v>362</v>
      </c>
      <c r="D143" s="29"/>
      <c r="E143" s="36" t="s">
        <v>59</v>
      </c>
      <c r="F143" s="34">
        <f>IFERROR(453.5924/G143,0)</f>
        <v>6.7700358208955222</v>
      </c>
      <c r="G143" s="27">
        <v>67</v>
      </c>
      <c r="H143" s="27">
        <v>49</v>
      </c>
      <c r="I143" s="31"/>
      <c r="J143" s="31"/>
      <c r="K143" s="27"/>
      <c r="L143" s="27"/>
      <c r="M143" s="27"/>
      <c r="N143" s="27"/>
      <c r="O143" s="27"/>
      <c r="P143" s="10"/>
      <c r="Q143" s="10"/>
      <c r="R143" s="11"/>
      <c r="S143" s="11"/>
      <c r="T143" s="11"/>
      <c r="U143" s="11"/>
      <c r="V143" s="11"/>
      <c r="W143" s="11"/>
      <c r="X143" s="11"/>
      <c r="Y143" s="11"/>
      <c r="Z143" s="11"/>
      <c r="AA143" s="17"/>
      <c r="AB143" s="17"/>
      <c r="AC143" s="17"/>
      <c r="AD143" s="17"/>
      <c r="AE143" s="17"/>
      <c r="AF143" s="17"/>
      <c r="AG143" s="17"/>
      <c r="AH143" s="11"/>
      <c r="AI143" s="11"/>
      <c r="AJ143" s="11"/>
      <c r="AK143" s="11"/>
      <c r="AL143" s="11"/>
      <c r="AM143" s="11"/>
      <c r="AN143" s="11"/>
      <c r="AO143" s="11"/>
      <c r="AP143" s="11"/>
      <c r="AQ143" s="11"/>
      <c r="AR143" s="11"/>
      <c r="AS143" s="11"/>
      <c r="AT143" s="11"/>
      <c r="AU143" s="11"/>
      <c r="AV143" s="11"/>
      <c r="AW143" s="11"/>
      <c r="AX143" s="11"/>
      <c r="AY143" s="12"/>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row>
    <row r="144" spans="1:142" ht="13.95" customHeight="1" thickBot="1">
      <c r="A144" s="42"/>
      <c r="B144" s="51"/>
      <c r="C144" s="51"/>
      <c r="D144" s="30"/>
      <c r="E144" s="37"/>
      <c r="F144" s="35"/>
      <c r="G144" s="33"/>
      <c r="H144" s="33"/>
      <c r="I144" s="32"/>
      <c r="J144" s="38"/>
      <c r="K144" s="28"/>
      <c r="L144" s="28"/>
      <c r="M144" s="28"/>
      <c r="N144" s="28"/>
      <c r="O144" s="28"/>
      <c r="P144" s="14"/>
      <c r="Q144" s="14"/>
      <c r="R144" s="15"/>
      <c r="S144" s="15"/>
      <c r="T144" s="15"/>
      <c r="U144" s="15"/>
      <c r="V144" s="15"/>
      <c r="W144" s="15"/>
      <c r="X144" s="15"/>
      <c r="Y144" s="15"/>
      <c r="Z144" s="15"/>
      <c r="AA144" s="15"/>
      <c r="AB144" s="18"/>
      <c r="AC144" s="18"/>
      <c r="AD144" s="18"/>
      <c r="AE144" s="18"/>
      <c r="AF144" s="18"/>
      <c r="AG144" s="18"/>
      <c r="AH144" s="18"/>
      <c r="AI144" s="18"/>
      <c r="AJ144" s="18"/>
      <c r="AK144" s="15"/>
      <c r="AL144" s="15"/>
      <c r="AM144" s="15"/>
      <c r="AN144" s="15"/>
      <c r="AO144" s="15"/>
      <c r="AP144" s="15"/>
      <c r="AQ144" s="15"/>
      <c r="AR144" s="15"/>
      <c r="AS144" s="15"/>
      <c r="AT144" s="15"/>
      <c r="AU144" s="15"/>
      <c r="AV144" s="15"/>
      <c r="AW144" s="15"/>
      <c r="AX144" s="15"/>
      <c r="AY144" s="16"/>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row>
    <row r="145" spans="1:142" ht="13.95" customHeight="1" thickTop="1">
      <c r="A145" s="41"/>
      <c r="B145" s="50" t="s">
        <v>5</v>
      </c>
      <c r="C145" s="50" t="s">
        <v>279</v>
      </c>
      <c r="D145" s="29"/>
      <c r="E145" s="36" t="s">
        <v>58</v>
      </c>
      <c r="F145" s="34">
        <f>IFERROR(453.5924/G145,0)</f>
        <v>7.4359409836065575</v>
      </c>
      <c r="G145" s="27">
        <v>61</v>
      </c>
      <c r="H145" s="27">
        <v>52</v>
      </c>
      <c r="I145" s="31">
        <v>0.69</v>
      </c>
      <c r="J145" s="31"/>
      <c r="K145" s="27"/>
      <c r="L145" s="27"/>
      <c r="M145" s="27"/>
      <c r="N145" s="27"/>
      <c r="O145" s="27"/>
      <c r="P145" s="10"/>
      <c r="Q145" s="10"/>
      <c r="R145" s="11"/>
      <c r="S145" s="11"/>
      <c r="T145" s="11"/>
      <c r="U145" s="11"/>
      <c r="V145" s="11"/>
      <c r="W145" s="11"/>
      <c r="X145" s="11"/>
      <c r="Y145" s="11"/>
      <c r="Z145" s="11"/>
      <c r="AA145" s="11"/>
      <c r="AB145" s="11"/>
      <c r="AC145" s="11"/>
      <c r="AD145" s="11"/>
      <c r="AE145" s="11"/>
      <c r="AF145" s="11"/>
      <c r="AG145" s="11"/>
      <c r="AH145" s="11"/>
      <c r="AI145" s="11"/>
      <c r="AJ145" s="17"/>
      <c r="AK145" s="17"/>
      <c r="AL145" s="17"/>
      <c r="AM145" s="17"/>
      <c r="AN145" s="11"/>
      <c r="AO145" s="11"/>
      <c r="AP145" s="11"/>
      <c r="AQ145" s="11"/>
      <c r="AR145" s="11"/>
      <c r="AS145" s="11"/>
      <c r="AT145" s="11"/>
      <c r="AU145" s="11"/>
      <c r="AV145" s="11"/>
      <c r="AW145" s="11"/>
      <c r="AX145" s="11"/>
      <c r="AY145" s="12"/>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row>
    <row r="146" spans="1:142" ht="13.95" customHeight="1" thickBot="1">
      <c r="A146" s="42"/>
      <c r="B146" s="51"/>
      <c r="C146" s="51"/>
      <c r="D146" s="30"/>
      <c r="E146" s="37"/>
      <c r="F146" s="35"/>
      <c r="G146" s="33"/>
      <c r="H146" s="33"/>
      <c r="I146" s="32"/>
      <c r="J146" s="38"/>
      <c r="K146" s="28"/>
      <c r="L146" s="28"/>
      <c r="M146" s="28"/>
      <c r="N146" s="28"/>
      <c r="O146" s="28"/>
      <c r="P146" s="14"/>
      <c r="Q146" s="14"/>
      <c r="R146" s="15"/>
      <c r="S146" s="15"/>
      <c r="T146" s="15"/>
      <c r="U146" s="15"/>
      <c r="V146" s="15"/>
      <c r="W146" s="15"/>
      <c r="X146" s="15"/>
      <c r="Y146" s="15"/>
      <c r="Z146" s="15"/>
      <c r="AA146" s="15"/>
      <c r="AB146" s="15"/>
      <c r="AC146" s="15"/>
      <c r="AD146" s="18"/>
      <c r="AE146" s="18"/>
      <c r="AF146" s="18"/>
      <c r="AG146" s="18"/>
      <c r="AH146" s="18"/>
      <c r="AI146" s="18"/>
      <c r="AJ146" s="18"/>
      <c r="AK146" s="15"/>
      <c r="AL146" s="15"/>
      <c r="AM146" s="15"/>
      <c r="AN146" s="15"/>
      <c r="AO146" s="15"/>
      <c r="AP146" s="15"/>
      <c r="AQ146" s="15"/>
      <c r="AR146" s="15"/>
      <c r="AS146" s="15"/>
      <c r="AT146" s="15"/>
      <c r="AU146" s="15"/>
      <c r="AV146" s="15"/>
      <c r="AW146" s="15"/>
      <c r="AX146" s="15"/>
      <c r="AY146" s="16"/>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row>
    <row r="147" spans="1:142" ht="13.95" customHeight="1" thickTop="1">
      <c r="A147" s="41"/>
      <c r="B147" s="50" t="s">
        <v>53</v>
      </c>
      <c r="C147" s="50" t="s">
        <v>261</v>
      </c>
      <c r="D147" s="29" t="s">
        <v>339</v>
      </c>
      <c r="E147" s="36" t="s">
        <v>58</v>
      </c>
      <c r="F147" s="34">
        <f>IFERROR(453.5924/G147,0)</f>
        <v>9.8607043478260863</v>
      </c>
      <c r="G147" s="27">
        <v>46</v>
      </c>
      <c r="H147" s="27">
        <v>67</v>
      </c>
      <c r="I147" s="31"/>
      <c r="J147" s="31"/>
      <c r="K147" s="27"/>
      <c r="L147" s="27"/>
      <c r="M147" s="27"/>
      <c r="N147" s="27"/>
      <c r="O147" s="27"/>
      <c r="P147" s="10"/>
      <c r="Q147" s="10"/>
      <c r="R147" s="11"/>
      <c r="S147" s="11"/>
      <c r="T147" s="11"/>
      <c r="U147" s="11"/>
      <c r="V147" s="11"/>
      <c r="W147" s="11"/>
      <c r="X147" s="11"/>
      <c r="Y147" s="11"/>
      <c r="Z147" s="11"/>
      <c r="AA147" s="11"/>
      <c r="AB147" s="11"/>
      <c r="AC147" s="11"/>
      <c r="AD147" s="11"/>
      <c r="AE147" s="11"/>
      <c r="AF147" s="11"/>
      <c r="AG147" s="11"/>
      <c r="AH147" s="11"/>
      <c r="AI147" s="17"/>
      <c r="AJ147" s="17"/>
      <c r="AK147" s="17"/>
      <c r="AL147" s="17"/>
      <c r="AM147" s="17"/>
      <c r="AN147" s="17"/>
      <c r="AO147" s="17"/>
      <c r="AP147" s="11"/>
      <c r="AQ147" s="11"/>
      <c r="AR147" s="11"/>
      <c r="AS147" s="11"/>
      <c r="AT147" s="11"/>
      <c r="AU147" s="11"/>
      <c r="AV147" s="11"/>
      <c r="AW147" s="11"/>
      <c r="AX147" s="11"/>
      <c r="AY147" s="12"/>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row>
    <row r="148" spans="1:142" ht="13.95" customHeight="1" thickBot="1">
      <c r="A148" s="42"/>
      <c r="B148" s="51"/>
      <c r="C148" s="51"/>
      <c r="D148" s="30"/>
      <c r="E148" s="37"/>
      <c r="F148" s="35"/>
      <c r="G148" s="33"/>
      <c r="H148" s="33"/>
      <c r="I148" s="32"/>
      <c r="J148" s="38"/>
      <c r="K148" s="28"/>
      <c r="L148" s="28"/>
      <c r="M148" s="28"/>
      <c r="N148" s="28"/>
      <c r="O148" s="28"/>
      <c r="P148" s="14"/>
      <c r="Q148" s="14"/>
      <c r="R148" s="15"/>
      <c r="S148" s="15"/>
      <c r="T148" s="15"/>
      <c r="U148" s="15"/>
      <c r="V148" s="15"/>
      <c r="W148" s="15"/>
      <c r="X148" s="15"/>
      <c r="Y148" s="15"/>
      <c r="Z148" s="15"/>
      <c r="AA148" s="15"/>
      <c r="AB148" s="15"/>
      <c r="AC148" s="18"/>
      <c r="AD148" s="18"/>
      <c r="AE148" s="18"/>
      <c r="AF148" s="18"/>
      <c r="AG148" s="18"/>
      <c r="AH148" s="18"/>
      <c r="AI148" s="18"/>
      <c r="AJ148" s="15"/>
      <c r="AK148" s="15"/>
      <c r="AL148" s="15"/>
      <c r="AM148" s="15"/>
      <c r="AN148" s="15"/>
      <c r="AO148" s="15"/>
      <c r="AP148" s="15"/>
      <c r="AQ148" s="15"/>
      <c r="AR148" s="15"/>
      <c r="AS148" s="15"/>
      <c r="AT148" s="15"/>
      <c r="AU148" s="15"/>
      <c r="AV148" s="15"/>
      <c r="AW148" s="15"/>
      <c r="AX148" s="15"/>
      <c r="AY148" s="16"/>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row>
    <row r="149" spans="1:142" ht="13.95" customHeight="1" thickTop="1">
      <c r="A149" s="41"/>
      <c r="B149" s="50" t="s">
        <v>87</v>
      </c>
      <c r="C149" s="50" t="s">
        <v>373</v>
      </c>
      <c r="D149" s="29"/>
      <c r="E149" s="36" t="s">
        <v>58</v>
      </c>
      <c r="F149" s="34">
        <f>IFERROR(453.5924/G149,0)</f>
        <v>6.0478986666666668</v>
      </c>
      <c r="G149" s="27">
        <v>75</v>
      </c>
      <c r="H149" s="27">
        <v>52</v>
      </c>
      <c r="I149" s="31"/>
      <c r="J149" s="31"/>
      <c r="K149" s="27"/>
      <c r="L149" s="27"/>
      <c r="M149" s="27"/>
      <c r="N149" s="27"/>
      <c r="O149" s="27"/>
      <c r="P149" s="10"/>
      <c r="Q149" s="10"/>
      <c r="R149" s="11"/>
      <c r="S149" s="11"/>
      <c r="T149" s="11"/>
      <c r="U149" s="11"/>
      <c r="V149" s="11"/>
      <c r="W149" s="11"/>
      <c r="X149" s="11"/>
      <c r="Y149" s="11"/>
      <c r="Z149" s="11"/>
      <c r="AA149" s="11"/>
      <c r="AB149" s="11"/>
      <c r="AC149" s="11"/>
      <c r="AD149" s="11"/>
      <c r="AE149" s="17"/>
      <c r="AF149" s="17"/>
      <c r="AG149" s="17"/>
      <c r="AH149" s="17"/>
      <c r="AI149" s="17"/>
      <c r="AJ149" s="17"/>
      <c r="AK149" s="11"/>
      <c r="AL149" s="11"/>
      <c r="AM149" s="11"/>
      <c r="AN149" s="11"/>
      <c r="AO149" s="11"/>
      <c r="AP149" s="11"/>
      <c r="AQ149" s="11"/>
      <c r="AR149" s="11"/>
      <c r="AS149" s="11"/>
      <c r="AT149" s="11"/>
      <c r="AU149" s="11"/>
      <c r="AV149" s="11"/>
      <c r="AW149" s="11"/>
      <c r="AX149" s="11"/>
      <c r="AY149" s="12"/>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row>
    <row r="150" spans="1:142" ht="13.95" customHeight="1" thickBot="1">
      <c r="A150" s="42"/>
      <c r="B150" s="51"/>
      <c r="C150" s="51"/>
      <c r="D150" s="30"/>
      <c r="E150" s="37"/>
      <c r="F150" s="35"/>
      <c r="G150" s="33"/>
      <c r="H150" s="33"/>
      <c r="I150" s="32"/>
      <c r="J150" s="38"/>
      <c r="K150" s="28"/>
      <c r="L150" s="28"/>
      <c r="M150" s="28"/>
      <c r="N150" s="28"/>
      <c r="O150" s="28"/>
      <c r="P150" s="14"/>
      <c r="Q150" s="14"/>
      <c r="R150" s="15"/>
      <c r="S150" s="15"/>
      <c r="T150" s="15"/>
      <c r="U150" s="15"/>
      <c r="V150" s="15"/>
      <c r="W150" s="15"/>
      <c r="X150" s="15"/>
      <c r="Y150" s="15"/>
      <c r="Z150" s="15"/>
      <c r="AA150" s="18"/>
      <c r="AB150" s="18"/>
      <c r="AC150" s="18"/>
      <c r="AD150" s="18"/>
      <c r="AE150" s="18"/>
      <c r="AF150" s="15"/>
      <c r="AG150" s="15"/>
      <c r="AH150" s="15"/>
      <c r="AI150" s="15"/>
      <c r="AJ150" s="15"/>
      <c r="AK150" s="15"/>
      <c r="AL150" s="15"/>
      <c r="AM150" s="15"/>
      <c r="AN150" s="15"/>
      <c r="AO150" s="15"/>
      <c r="AP150" s="15"/>
      <c r="AQ150" s="15"/>
      <c r="AR150" s="15"/>
      <c r="AS150" s="15"/>
      <c r="AT150" s="15"/>
      <c r="AU150" s="15"/>
      <c r="AV150" s="15"/>
      <c r="AW150" s="15"/>
      <c r="AX150" s="15"/>
      <c r="AY150" s="16"/>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row>
    <row r="151" spans="1:142" ht="13.95" customHeight="1" thickTop="1">
      <c r="A151" s="57"/>
      <c r="B151" s="50" t="s">
        <v>179</v>
      </c>
      <c r="C151" s="50" t="s">
        <v>374</v>
      </c>
      <c r="D151" s="29" t="s">
        <v>341</v>
      </c>
      <c r="E151" s="36" t="s">
        <v>58</v>
      </c>
      <c r="F151" s="34">
        <f>IFERROR(453.5924/G151,0)</f>
        <v>5.2137057471264372</v>
      </c>
      <c r="G151" s="27">
        <v>87</v>
      </c>
      <c r="H151" s="27">
        <v>43</v>
      </c>
      <c r="I151" s="31"/>
      <c r="J151" s="31"/>
      <c r="K151" s="27"/>
      <c r="L151" s="27"/>
      <c r="M151" s="27"/>
      <c r="N151" s="27"/>
      <c r="O151" s="27"/>
      <c r="P151" s="10"/>
      <c r="Q151" s="10"/>
      <c r="R151" s="11"/>
      <c r="S151" s="11"/>
      <c r="T151" s="11"/>
      <c r="U151" s="11"/>
      <c r="V151" s="11"/>
      <c r="W151" s="11"/>
      <c r="X151" s="11"/>
      <c r="Y151" s="11"/>
      <c r="Z151" s="11"/>
      <c r="AA151" s="11"/>
      <c r="AB151" s="11"/>
      <c r="AC151" s="11"/>
      <c r="AD151" s="11"/>
      <c r="AE151" s="17"/>
      <c r="AF151" s="17"/>
      <c r="AG151" s="17"/>
      <c r="AH151" s="17"/>
      <c r="AI151" s="17"/>
      <c r="AJ151" s="11"/>
      <c r="AK151" s="11"/>
      <c r="AL151" s="11"/>
      <c r="AM151" s="11"/>
      <c r="AN151" s="11"/>
      <c r="AO151" s="11"/>
      <c r="AP151" s="11"/>
      <c r="AQ151" s="11"/>
      <c r="AR151" s="11"/>
      <c r="AS151" s="11"/>
      <c r="AT151" s="11"/>
      <c r="AU151" s="11"/>
      <c r="AV151" s="11"/>
      <c r="AW151" s="11"/>
      <c r="AX151" s="11"/>
      <c r="AY151" s="12"/>
      <c r="AZ151" s="4" t="s">
        <v>75</v>
      </c>
      <c r="BA151" s="4" t="s">
        <v>75</v>
      </c>
      <c r="BB151" s="4" t="s">
        <v>74</v>
      </c>
      <c r="BC151" s="4" t="s">
        <v>74</v>
      </c>
      <c r="BD151" s="4" t="s">
        <v>74</v>
      </c>
      <c r="BE151" s="4" t="s">
        <v>74</v>
      </c>
      <c r="BF151" s="4" t="s">
        <v>74</v>
      </c>
      <c r="BG151" s="4" t="s">
        <v>74</v>
      </c>
      <c r="BH151" s="4" t="s">
        <v>74</v>
      </c>
      <c r="BI151" s="13" t="s">
        <v>74</v>
      </c>
      <c r="BJ151" s="4" t="s">
        <v>74</v>
      </c>
      <c r="BK151" s="4" t="s">
        <v>74</v>
      </c>
      <c r="BL151" s="4" t="s">
        <v>74</v>
      </c>
      <c r="BM151" s="4" t="s">
        <v>75</v>
      </c>
      <c r="BN151" s="4" t="s">
        <v>75</v>
      </c>
      <c r="BO151" s="4" t="s">
        <v>75</v>
      </c>
      <c r="BP151" s="4" t="s">
        <v>75</v>
      </c>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row>
    <row r="152" spans="1:142" ht="13.95" customHeight="1" thickBot="1">
      <c r="A152" s="42"/>
      <c r="B152" s="51"/>
      <c r="C152" s="51"/>
      <c r="D152" s="30"/>
      <c r="E152" s="37"/>
      <c r="F152" s="35"/>
      <c r="G152" s="33"/>
      <c r="H152" s="33"/>
      <c r="I152" s="32"/>
      <c r="J152" s="38"/>
      <c r="K152" s="28"/>
      <c r="L152" s="28"/>
      <c r="M152" s="28"/>
      <c r="N152" s="28"/>
      <c r="O152" s="28"/>
      <c r="P152" s="14"/>
      <c r="Q152" s="14"/>
      <c r="R152" s="15"/>
      <c r="S152" s="15"/>
      <c r="T152" s="15"/>
      <c r="U152" s="15"/>
      <c r="V152" s="15"/>
      <c r="W152" s="15"/>
      <c r="X152" s="15"/>
      <c r="Y152" s="18"/>
      <c r="Z152" s="18"/>
      <c r="AA152" s="18"/>
      <c r="AB152" s="18"/>
      <c r="AC152" s="18"/>
      <c r="AD152" s="18"/>
      <c r="AE152" s="15"/>
      <c r="AF152" s="15"/>
      <c r="AG152" s="15"/>
      <c r="AH152" s="15"/>
      <c r="AI152" s="15"/>
      <c r="AJ152" s="15"/>
      <c r="AK152" s="15"/>
      <c r="AL152" s="15"/>
      <c r="AM152" s="15"/>
      <c r="AN152" s="15"/>
      <c r="AO152" s="15"/>
      <c r="AP152" s="15"/>
      <c r="AQ152" s="15"/>
      <c r="AR152" s="15"/>
      <c r="AS152" s="15"/>
      <c r="AT152" s="15"/>
      <c r="AU152" s="15"/>
      <c r="AV152" s="15"/>
      <c r="AW152" s="15"/>
      <c r="AX152" s="15"/>
      <c r="AY152" s="16"/>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row>
    <row r="153" spans="1:142" ht="13.95" customHeight="1" thickTop="1">
      <c r="A153" s="41"/>
      <c r="B153" s="50" t="s">
        <v>245</v>
      </c>
      <c r="C153" s="50" t="s">
        <v>280</v>
      </c>
      <c r="D153" s="29" t="s">
        <v>337</v>
      </c>
      <c r="E153" s="36" t="s">
        <v>58</v>
      </c>
      <c r="F153" s="34">
        <f>IFERROR(453.5924/G153,0)</f>
        <v>10.308918181818182</v>
      </c>
      <c r="G153" s="27">
        <v>44</v>
      </c>
      <c r="H153" s="27">
        <v>56</v>
      </c>
      <c r="I153" s="31"/>
      <c r="J153" s="31"/>
      <c r="K153" s="27"/>
      <c r="L153" s="27"/>
      <c r="M153" s="27"/>
      <c r="N153" s="27"/>
      <c r="O153" s="27"/>
      <c r="P153" s="10"/>
      <c r="Q153" s="10"/>
      <c r="R153" s="11"/>
      <c r="S153" s="11"/>
      <c r="T153" s="11"/>
      <c r="U153" s="11"/>
      <c r="V153" s="11"/>
      <c r="W153" s="11"/>
      <c r="X153" s="11"/>
      <c r="Y153" s="11"/>
      <c r="Z153" s="11"/>
      <c r="AA153" s="11"/>
      <c r="AB153" s="11"/>
      <c r="AC153" s="11"/>
      <c r="AD153" s="11"/>
      <c r="AE153" s="11"/>
      <c r="AF153" s="11"/>
      <c r="AG153" s="11"/>
      <c r="AH153" s="11"/>
      <c r="AI153" s="17"/>
      <c r="AJ153" s="17"/>
      <c r="AK153" s="17"/>
      <c r="AL153" s="17"/>
      <c r="AM153" s="17"/>
      <c r="AN153" s="17"/>
      <c r="AO153" s="17"/>
      <c r="AP153" s="11"/>
      <c r="AQ153" s="11"/>
      <c r="AR153" s="11"/>
      <c r="AS153" s="11"/>
      <c r="AT153" s="11"/>
      <c r="AU153" s="11"/>
      <c r="AV153" s="11"/>
      <c r="AW153" s="11"/>
      <c r="AX153" s="11"/>
      <c r="AY153" s="12"/>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row>
    <row r="154" spans="1:142" ht="13.95" customHeight="1" thickBot="1">
      <c r="A154" s="42"/>
      <c r="B154" s="51"/>
      <c r="C154" s="51"/>
      <c r="D154" s="30"/>
      <c r="E154" s="37"/>
      <c r="F154" s="35"/>
      <c r="G154" s="33"/>
      <c r="H154" s="33"/>
      <c r="I154" s="32"/>
      <c r="J154" s="38"/>
      <c r="K154" s="28"/>
      <c r="L154" s="28"/>
      <c r="M154" s="28"/>
      <c r="N154" s="28"/>
      <c r="O154" s="28"/>
      <c r="P154" s="14"/>
      <c r="Q154" s="14"/>
      <c r="R154" s="15"/>
      <c r="S154" s="15"/>
      <c r="T154" s="15"/>
      <c r="U154" s="15"/>
      <c r="V154" s="15"/>
      <c r="W154" s="15"/>
      <c r="X154" s="15"/>
      <c r="Y154" s="15"/>
      <c r="Z154" s="18"/>
      <c r="AA154" s="18"/>
      <c r="AB154" s="18"/>
      <c r="AC154" s="18"/>
      <c r="AD154" s="18"/>
      <c r="AE154" s="18"/>
      <c r="AF154" s="18"/>
      <c r="AG154" s="18"/>
      <c r="AH154" s="18"/>
      <c r="AI154" s="18"/>
      <c r="AJ154" s="15"/>
      <c r="AK154" s="15"/>
      <c r="AL154" s="15"/>
      <c r="AM154" s="15"/>
      <c r="AN154" s="15"/>
      <c r="AO154" s="15"/>
      <c r="AP154" s="15"/>
      <c r="AQ154" s="15"/>
      <c r="AR154" s="15"/>
      <c r="AS154" s="15"/>
      <c r="AT154" s="15"/>
      <c r="AU154" s="15"/>
      <c r="AV154" s="15"/>
      <c r="AW154" s="15"/>
      <c r="AX154" s="15"/>
      <c r="AY154" s="16"/>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row>
    <row r="155" spans="1:142" ht="13.95" customHeight="1" thickTop="1">
      <c r="A155" s="41"/>
      <c r="B155" s="50" t="s">
        <v>238</v>
      </c>
      <c r="C155" s="50" t="s">
        <v>445</v>
      </c>
      <c r="D155" s="29" t="s">
        <v>337</v>
      </c>
      <c r="E155" s="36" t="s">
        <v>47</v>
      </c>
      <c r="F155" s="34">
        <f>IFERROR(453.5924/G155,0)</f>
        <v>7.3160064516129033</v>
      </c>
      <c r="G155" s="27">
        <v>62</v>
      </c>
      <c r="H155" s="27">
        <v>61</v>
      </c>
      <c r="I155" s="31"/>
      <c r="J155" s="31"/>
      <c r="K155" s="27"/>
      <c r="L155" s="27"/>
      <c r="M155" s="27"/>
      <c r="N155" s="27"/>
      <c r="O155" s="27"/>
      <c r="P155" s="10"/>
      <c r="Q155" s="10"/>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2"/>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row>
    <row r="156" spans="1:142" ht="13.95" customHeight="1" thickBot="1">
      <c r="A156" s="42"/>
      <c r="B156" s="51"/>
      <c r="C156" s="51"/>
      <c r="D156" s="30"/>
      <c r="E156" s="37"/>
      <c r="F156" s="35"/>
      <c r="G156" s="33"/>
      <c r="H156" s="33"/>
      <c r="I156" s="32"/>
      <c r="J156" s="38"/>
      <c r="K156" s="28"/>
      <c r="L156" s="28"/>
      <c r="M156" s="28"/>
      <c r="N156" s="28"/>
      <c r="O156" s="28"/>
      <c r="P156" s="14"/>
      <c r="Q156" s="14"/>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6"/>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row>
    <row r="157" spans="1:142" ht="13.95" customHeight="1" thickTop="1">
      <c r="A157" s="57"/>
      <c r="B157" s="50" t="s">
        <v>458</v>
      </c>
      <c r="C157" s="50" t="s">
        <v>386</v>
      </c>
      <c r="D157" s="29"/>
      <c r="E157" s="36" t="s">
        <v>47</v>
      </c>
      <c r="F157" s="34">
        <f>IFERROR(453.5924/G157,0)</f>
        <v>7.8205586206896553</v>
      </c>
      <c r="G157" s="27">
        <v>58</v>
      </c>
      <c r="H157" s="27">
        <v>58.4</v>
      </c>
      <c r="I157" s="31">
        <v>0.39</v>
      </c>
      <c r="J157" s="31"/>
      <c r="K157" s="27"/>
      <c r="L157" s="27"/>
      <c r="M157" s="27"/>
      <c r="N157" s="27"/>
      <c r="O157" s="27"/>
      <c r="P157" s="10"/>
      <c r="Q157" s="10"/>
      <c r="R157" s="11"/>
      <c r="S157" s="11"/>
      <c r="T157" s="11"/>
      <c r="U157" s="11"/>
      <c r="V157" s="11"/>
      <c r="W157" s="11"/>
      <c r="X157" s="11"/>
      <c r="Y157" s="11"/>
      <c r="Z157" s="11"/>
      <c r="AA157" s="11"/>
      <c r="AB157" s="17"/>
      <c r="AC157" s="17"/>
      <c r="AD157" s="17"/>
      <c r="AE157" s="17"/>
      <c r="AF157" s="17"/>
      <c r="AG157" s="17"/>
      <c r="AH157" s="11"/>
      <c r="AI157" s="11"/>
      <c r="AJ157" s="11"/>
      <c r="AK157" s="11"/>
      <c r="AL157" s="11"/>
      <c r="AM157" s="11"/>
      <c r="AN157" s="11"/>
      <c r="AO157" s="11"/>
      <c r="AP157" s="11"/>
      <c r="AQ157" s="11"/>
      <c r="AR157" s="11"/>
      <c r="AS157" s="11"/>
      <c r="AT157" s="11"/>
      <c r="AU157" s="11"/>
      <c r="AV157" s="11"/>
      <c r="AW157" s="11"/>
      <c r="AX157" s="11"/>
      <c r="AY157" s="12"/>
      <c r="AZ157" s="4"/>
      <c r="BA157" s="4"/>
      <c r="BK157" s="4" t="s">
        <v>75</v>
      </c>
      <c r="BL157" s="4" t="s">
        <v>75</v>
      </c>
      <c r="BM157" s="4" t="s">
        <v>74</v>
      </c>
      <c r="BN157" s="4" t="s">
        <v>74</v>
      </c>
      <c r="BO157" s="4" t="s">
        <v>74</v>
      </c>
      <c r="BP157" s="4" t="s">
        <v>74</v>
      </c>
      <c r="BQ157" s="4" t="s">
        <v>74</v>
      </c>
      <c r="BR157" s="4" t="s">
        <v>74</v>
      </c>
      <c r="BS157" s="4" t="s">
        <v>74</v>
      </c>
      <c r="BT157" s="13" t="s">
        <v>74</v>
      </c>
      <c r="BU157" s="4" t="s">
        <v>74</v>
      </c>
      <c r="BV157" s="4" t="s">
        <v>74</v>
      </c>
      <c r="BW157" s="4" t="s">
        <v>74</v>
      </c>
      <c r="BX157" s="4" t="s">
        <v>75</v>
      </c>
      <c r="BY157" s="4" t="s">
        <v>75</v>
      </c>
      <c r="BZ157" s="4" t="s">
        <v>75</v>
      </c>
      <c r="CA157" s="4" t="s">
        <v>75</v>
      </c>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row>
    <row r="158" spans="1:142" ht="13.95" customHeight="1" thickBot="1">
      <c r="A158" s="42"/>
      <c r="B158" s="51"/>
      <c r="C158" s="51"/>
      <c r="D158" s="30"/>
      <c r="E158" s="37"/>
      <c r="F158" s="35"/>
      <c r="G158" s="33"/>
      <c r="H158" s="33"/>
      <c r="I158" s="32"/>
      <c r="J158" s="38"/>
      <c r="K158" s="28"/>
      <c r="L158" s="28"/>
      <c r="M158" s="28"/>
      <c r="N158" s="28"/>
      <c r="O158" s="28"/>
      <c r="P158" s="14"/>
      <c r="Q158" s="14"/>
      <c r="R158" s="15"/>
      <c r="S158" s="15"/>
      <c r="T158" s="15"/>
      <c r="U158" s="18"/>
      <c r="V158" s="18"/>
      <c r="W158" s="18"/>
      <c r="X158" s="18"/>
      <c r="Y158" s="18"/>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6"/>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row>
    <row r="159" spans="1:142" ht="13.95" customHeight="1" thickTop="1">
      <c r="A159" s="57"/>
      <c r="B159" s="50" t="s">
        <v>86</v>
      </c>
      <c r="C159" s="50" t="s">
        <v>350</v>
      </c>
      <c r="D159" s="29"/>
      <c r="E159" s="36" t="s">
        <v>58</v>
      </c>
      <c r="F159" s="34">
        <f>IFERROR(453.5924/G159,0)</f>
        <v>5.9683210526315786</v>
      </c>
      <c r="G159" s="27">
        <v>76</v>
      </c>
      <c r="H159" s="27">
        <v>44</v>
      </c>
      <c r="I159" s="31"/>
      <c r="J159" s="31"/>
      <c r="K159" s="27"/>
      <c r="L159" s="27"/>
      <c r="M159" s="27"/>
      <c r="N159" s="27"/>
      <c r="O159" s="27"/>
      <c r="P159" s="10"/>
      <c r="Q159" s="10"/>
      <c r="R159" s="11"/>
      <c r="S159" s="11"/>
      <c r="T159" s="11"/>
      <c r="U159" s="11"/>
      <c r="V159" s="11"/>
      <c r="W159" s="11"/>
      <c r="X159" s="11"/>
      <c r="Y159" s="11"/>
      <c r="Z159" s="11"/>
      <c r="AA159" s="11"/>
      <c r="AB159" s="17"/>
      <c r="AC159" s="17"/>
      <c r="AD159" s="17"/>
      <c r="AE159" s="17"/>
      <c r="AF159" s="17"/>
      <c r="AG159" s="17"/>
      <c r="AH159" s="11"/>
      <c r="AI159" s="11"/>
      <c r="AJ159" s="11"/>
      <c r="AK159" s="11"/>
      <c r="AL159" s="11"/>
      <c r="AM159" s="11"/>
      <c r="AN159" s="11"/>
      <c r="AO159" s="11"/>
      <c r="AP159" s="11"/>
      <c r="AQ159" s="11"/>
      <c r="AR159" s="11"/>
      <c r="AS159" s="11"/>
      <c r="AT159" s="11"/>
      <c r="AU159" s="11"/>
      <c r="AV159" s="11"/>
      <c r="AW159" s="11"/>
      <c r="AX159" s="11"/>
      <c r="AY159" s="12"/>
      <c r="AZ159" s="4"/>
      <c r="BA159" s="4" t="s">
        <v>75</v>
      </c>
      <c r="BB159" s="4" t="s">
        <v>75</v>
      </c>
      <c r="BC159" s="4" t="s">
        <v>74</v>
      </c>
      <c r="BD159" s="4" t="s">
        <v>74</v>
      </c>
      <c r="BE159" s="4" t="s">
        <v>74</v>
      </c>
      <c r="BF159" s="4" t="s">
        <v>74</v>
      </c>
      <c r="BG159" s="4" t="s">
        <v>74</v>
      </c>
      <c r="BH159" s="4" t="s">
        <v>74</v>
      </c>
      <c r="BI159" s="4" t="s">
        <v>74</v>
      </c>
      <c r="BJ159" s="13" t="s">
        <v>74</v>
      </c>
      <c r="BK159" s="4" t="s">
        <v>74</v>
      </c>
      <c r="BL159" s="4" t="s">
        <v>74</v>
      </c>
      <c r="BM159" s="4" t="s">
        <v>74</v>
      </c>
      <c r="BN159" s="4" t="s">
        <v>75</v>
      </c>
      <c r="BO159" s="4" t="s">
        <v>75</v>
      </c>
      <c r="BP159" s="4" t="s">
        <v>75</v>
      </c>
      <c r="BQ159" s="4" t="s">
        <v>75</v>
      </c>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row>
    <row r="160" spans="1:142" ht="13.95" customHeight="1" thickBot="1">
      <c r="A160" s="42"/>
      <c r="B160" s="51"/>
      <c r="C160" s="51"/>
      <c r="D160" s="30"/>
      <c r="E160" s="37"/>
      <c r="F160" s="35"/>
      <c r="G160" s="33"/>
      <c r="H160" s="33"/>
      <c r="I160" s="32"/>
      <c r="J160" s="38"/>
      <c r="K160" s="28"/>
      <c r="L160" s="28"/>
      <c r="M160" s="28"/>
      <c r="N160" s="28"/>
      <c r="O160" s="28"/>
      <c r="P160" s="14"/>
      <c r="Q160" s="14"/>
      <c r="R160" s="15"/>
      <c r="S160" s="15"/>
      <c r="T160" s="15"/>
      <c r="U160" s="18"/>
      <c r="V160" s="18"/>
      <c r="W160" s="18"/>
      <c r="X160" s="18"/>
      <c r="Y160" s="18"/>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6"/>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row>
    <row r="161" spans="1:142" ht="13.95" customHeight="1" thickTop="1">
      <c r="A161" s="41"/>
      <c r="B161" s="50" t="s">
        <v>1</v>
      </c>
      <c r="C161" s="50" t="s">
        <v>281</v>
      </c>
      <c r="D161" s="29" t="s">
        <v>337</v>
      </c>
      <c r="E161" s="36" t="s">
        <v>47</v>
      </c>
      <c r="F161" s="34">
        <f>IFERROR(453.5924/G161,0)</f>
        <v>9.449841666666666</v>
      </c>
      <c r="G161" s="27">
        <v>48</v>
      </c>
      <c r="H161" s="27">
        <v>53</v>
      </c>
      <c r="I161" s="31">
        <v>0.37</v>
      </c>
      <c r="J161" s="31"/>
      <c r="K161" s="27"/>
      <c r="L161" s="27"/>
      <c r="M161" s="27"/>
      <c r="N161" s="27"/>
      <c r="O161" s="27"/>
      <c r="P161" s="10"/>
      <c r="Q161" s="10"/>
      <c r="R161" s="11"/>
      <c r="S161" s="11"/>
      <c r="T161" s="11"/>
      <c r="U161" s="11"/>
      <c r="V161" s="11"/>
      <c r="W161" s="11"/>
      <c r="X161" s="11"/>
      <c r="Y161" s="17"/>
      <c r="Z161" s="17"/>
      <c r="AA161" s="17"/>
      <c r="AB161" s="17"/>
      <c r="AC161" s="17"/>
      <c r="AD161" s="17"/>
      <c r="AE161" s="11"/>
      <c r="AF161" s="11"/>
      <c r="AG161" s="11"/>
      <c r="AH161" s="11"/>
      <c r="AI161" s="11"/>
      <c r="AJ161" s="11"/>
      <c r="AK161" s="11"/>
      <c r="AL161" s="11"/>
      <c r="AM161" s="11"/>
      <c r="AN161" s="11"/>
      <c r="AO161" s="11"/>
      <c r="AP161" s="11"/>
      <c r="AQ161" s="11"/>
      <c r="AR161" s="11"/>
      <c r="AS161" s="11"/>
      <c r="AT161" s="11"/>
      <c r="AU161" s="11"/>
      <c r="AV161" s="11"/>
      <c r="AW161" s="11"/>
      <c r="AX161" s="11"/>
      <c r="AY161" s="12"/>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t="s">
        <v>75</v>
      </c>
      <c r="CG161" s="4" t="s">
        <v>75</v>
      </c>
      <c r="CH161" s="4" t="s">
        <v>74</v>
      </c>
      <c r="CI161" s="4" t="s">
        <v>74</v>
      </c>
      <c r="CJ161" s="4" t="s">
        <v>74</v>
      </c>
      <c r="CK161" s="4" t="s">
        <v>74</v>
      </c>
      <c r="CL161" s="4" t="s">
        <v>74</v>
      </c>
      <c r="CM161" s="4" t="s">
        <v>74</v>
      </c>
      <c r="CN161" s="4" t="s">
        <v>74</v>
      </c>
      <c r="CO161" s="13" t="s">
        <v>74</v>
      </c>
      <c r="CP161" s="4" t="s">
        <v>74</v>
      </c>
      <c r="CQ161" s="4" t="s">
        <v>74</v>
      </c>
      <c r="CR161" s="4" t="s">
        <v>74</v>
      </c>
      <c r="CS161" s="4" t="s">
        <v>75</v>
      </c>
      <c r="CT161" s="4" t="s">
        <v>75</v>
      </c>
      <c r="CU161" s="4" t="s">
        <v>75</v>
      </c>
      <c r="CV161" s="4" t="s">
        <v>75</v>
      </c>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row>
    <row r="162" spans="1:142" ht="13.95" customHeight="1" thickBot="1">
      <c r="A162" s="42"/>
      <c r="B162" s="51"/>
      <c r="C162" s="51"/>
      <c r="D162" s="30"/>
      <c r="E162" s="37"/>
      <c r="F162" s="35"/>
      <c r="G162" s="33"/>
      <c r="H162" s="33"/>
      <c r="I162" s="32"/>
      <c r="J162" s="38"/>
      <c r="K162" s="28"/>
      <c r="L162" s="28"/>
      <c r="M162" s="28"/>
      <c r="N162" s="28"/>
      <c r="O162" s="28"/>
      <c r="P162" s="14"/>
      <c r="Q162" s="14"/>
      <c r="R162" s="15"/>
      <c r="S162" s="15"/>
      <c r="T162" s="15"/>
      <c r="U162" s="15"/>
      <c r="V162" s="15"/>
      <c r="W162" s="15"/>
      <c r="X162" s="15"/>
      <c r="Y162" s="15"/>
      <c r="Z162" s="15"/>
      <c r="AA162" s="15"/>
      <c r="AB162" s="15"/>
      <c r="AC162" s="18"/>
      <c r="AD162" s="18"/>
      <c r="AE162" s="18"/>
      <c r="AF162" s="18"/>
      <c r="AG162" s="15"/>
      <c r="AH162" s="15"/>
      <c r="AI162" s="15"/>
      <c r="AJ162" s="15"/>
      <c r="AK162" s="15"/>
      <c r="AL162" s="15"/>
      <c r="AM162" s="15"/>
      <c r="AN162" s="15"/>
      <c r="AO162" s="15"/>
      <c r="AP162" s="15"/>
      <c r="AQ162" s="15"/>
      <c r="AR162" s="15"/>
      <c r="AS162" s="15"/>
      <c r="AT162" s="15"/>
      <c r="AU162" s="15"/>
      <c r="AV162" s="15"/>
      <c r="AW162" s="15"/>
      <c r="AX162" s="15"/>
      <c r="AY162" s="16"/>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row>
    <row r="163" spans="1:142" ht="13.95" customHeight="1" thickTop="1">
      <c r="A163" s="57"/>
      <c r="B163" s="50" t="s">
        <v>8</v>
      </c>
      <c r="C163" s="50" t="s">
        <v>283</v>
      </c>
      <c r="D163" s="29" t="s">
        <v>337</v>
      </c>
      <c r="E163" s="36" t="s">
        <v>47</v>
      </c>
      <c r="F163" s="34">
        <f>IFERROR(453.5924/G163,0)</f>
        <v>5.669905</v>
      </c>
      <c r="G163" s="27">
        <v>80</v>
      </c>
      <c r="H163" s="27">
        <v>51</v>
      </c>
      <c r="I163" s="31"/>
      <c r="J163" s="31"/>
      <c r="K163" s="27"/>
      <c r="L163" s="27"/>
      <c r="M163" s="27"/>
      <c r="N163" s="27"/>
      <c r="O163" s="27"/>
      <c r="P163" s="10"/>
      <c r="Q163" s="10"/>
      <c r="R163" s="11"/>
      <c r="S163" s="11"/>
      <c r="T163" s="11"/>
      <c r="U163" s="11"/>
      <c r="V163" s="11"/>
      <c r="W163" s="17"/>
      <c r="X163" s="17"/>
      <c r="Y163" s="17"/>
      <c r="Z163" s="17"/>
      <c r="AA163" s="17"/>
      <c r="AB163" s="17"/>
      <c r="AC163" s="17"/>
      <c r="AD163" s="17"/>
      <c r="AE163" s="11"/>
      <c r="AF163" s="11"/>
      <c r="AG163" s="11"/>
      <c r="AH163" s="11"/>
      <c r="AI163" s="11"/>
      <c r="AJ163" s="11"/>
      <c r="AK163" s="11"/>
      <c r="AL163" s="11"/>
      <c r="AM163" s="11"/>
      <c r="AN163" s="11"/>
      <c r="AO163" s="11"/>
      <c r="AP163" s="11"/>
      <c r="AQ163" s="11"/>
      <c r="AR163" s="11"/>
      <c r="AS163" s="11"/>
      <c r="AT163" s="11"/>
      <c r="AU163" s="11"/>
      <c r="AV163" s="11"/>
      <c r="AW163" s="11"/>
      <c r="AX163" s="11"/>
      <c r="AY163" s="12"/>
      <c r="AZ163" s="4" t="s">
        <v>75</v>
      </c>
      <c r="BA163" s="4" t="s">
        <v>75</v>
      </c>
      <c r="BB163" s="4" t="s">
        <v>74</v>
      </c>
      <c r="BC163" s="4" t="s">
        <v>74</v>
      </c>
      <c r="BD163" s="4" t="s">
        <v>74</v>
      </c>
      <c r="BE163" s="4" t="s">
        <v>74</v>
      </c>
      <c r="BF163" s="4" t="s">
        <v>74</v>
      </c>
      <c r="BG163" s="4" t="s">
        <v>74</v>
      </c>
      <c r="BH163" s="4" t="s">
        <v>74</v>
      </c>
      <c r="BI163" s="13" t="s">
        <v>74</v>
      </c>
      <c r="BJ163" s="4" t="s">
        <v>74</v>
      </c>
      <c r="BK163" s="4" t="s">
        <v>74</v>
      </c>
      <c r="BL163" s="4" t="s">
        <v>74</v>
      </c>
      <c r="BM163" s="4" t="s">
        <v>75</v>
      </c>
      <c r="BN163" s="4" t="s">
        <v>75</v>
      </c>
      <c r="BO163" s="4" t="s">
        <v>75</v>
      </c>
      <c r="BP163" s="4" t="s">
        <v>75</v>
      </c>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row>
    <row r="164" spans="1:142" ht="13.95" customHeight="1" thickBot="1">
      <c r="A164" s="42"/>
      <c r="B164" s="51"/>
      <c r="C164" s="51"/>
      <c r="D164" s="30"/>
      <c r="E164" s="37"/>
      <c r="F164" s="35"/>
      <c r="G164" s="33"/>
      <c r="H164" s="33"/>
      <c r="I164" s="32"/>
      <c r="J164" s="38"/>
      <c r="K164" s="28"/>
      <c r="L164" s="28"/>
      <c r="M164" s="28"/>
      <c r="N164" s="28"/>
      <c r="O164" s="28"/>
      <c r="P164" s="14"/>
      <c r="Q164" s="14"/>
      <c r="R164" s="15"/>
      <c r="S164" s="15"/>
      <c r="T164" s="15"/>
      <c r="U164" s="15"/>
      <c r="V164" s="15"/>
      <c r="W164" s="15"/>
      <c r="X164" s="15"/>
      <c r="Y164" s="15"/>
      <c r="Z164" s="15"/>
      <c r="AA164" s="15"/>
      <c r="AB164" s="15"/>
      <c r="AC164" s="18"/>
      <c r="AD164" s="18"/>
      <c r="AE164" s="18"/>
      <c r="AF164" s="18"/>
      <c r="AG164" s="18"/>
      <c r="AH164" s="18"/>
      <c r="AI164" s="18"/>
      <c r="AJ164" s="15"/>
      <c r="AK164" s="15"/>
      <c r="AL164" s="15"/>
      <c r="AM164" s="15"/>
      <c r="AN164" s="15"/>
      <c r="AO164" s="15"/>
      <c r="AP164" s="15"/>
      <c r="AQ164" s="15"/>
      <c r="AR164" s="15"/>
      <c r="AS164" s="15"/>
      <c r="AT164" s="15"/>
      <c r="AU164" s="15"/>
      <c r="AV164" s="15"/>
      <c r="AW164" s="15"/>
      <c r="AX164" s="15"/>
      <c r="AY164" s="16"/>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row>
    <row r="165" spans="1:142" ht="13.95" customHeight="1" thickTop="1">
      <c r="A165" s="56"/>
      <c r="B165" s="50" t="s">
        <v>85</v>
      </c>
      <c r="C165" s="50" t="s">
        <v>282</v>
      </c>
      <c r="D165" s="29" t="s">
        <v>342</v>
      </c>
      <c r="E165" s="36" t="s">
        <v>58</v>
      </c>
      <c r="F165" s="34">
        <f>IFERROR(453.5924/G165,0)</f>
        <v>6.299894444444444</v>
      </c>
      <c r="G165" s="27">
        <v>72</v>
      </c>
      <c r="H165" s="27">
        <v>51</v>
      </c>
      <c r="I165" s="31"/>
      <c r="J165" s="31"/>
      <c r="K165" s="27"/>
      <c r="L165" s="27"/>
      <c r="M165" s="27"/>
      <c r="N165" s="27"/>
      <c r="O165" s="27"/>
      <c r="P165" s="10"/>
      <c r="Q165" s="10"/>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2"/>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t="s">
        <v>75</v>
      </c>
      <c r="BX165" s="4" t="s">
        <v>75</v>
      </c>
      <c r="BY165" s="4" t="s">
        <v>74</v>
      </c>
      <c r="BZ165" s="4" t="s">
        <v>74</v>
      </c>
      <c r="CA165" s="4" t="s">
        <v>74</v>
      </c>
      <c r="CB165" s="4" t="s">
        <v>74</v>
      </c>
      <c r="CC165" s="4" t="s">
        <v>74</v>
      </c>
      <c r="CD165" s="4" t="s">
        <v>74</v>
      </c>
      <c r="CE165" s="4" t="s">
        <v>74</v>
      </c>
      <c r="CF165" s="13" t="s">
        <v>74</v>
      </c>
      <c r="CG165" s="4" t="s">
        <v>74</v>
      </c>
      <c r="CH165" s="4" t="s">
        <v>74</v>
      </c>
      <c r="CI165" s="4" t="s">
        <v>74</v>
      </c>
      <c r="CJ165" s="4" t="s">
        <v>75</v>
      </c>
      <c r="CK165" s="4" t="s">
        <v>75</v>
      </c>
      <c r="CL165" s="4" t="s">
        <v>75</v>
      </c>
      <c r="CM165" s="4" t="s">
        <v>75</v>
      </c>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row>
    <row r="166" spans="1:142" ht="13.95" customHeight="1" thickBot="1">
      <c r="A166" s="42"/>
      <c r="B166" s="51"/>
      <c r="C166" s="51"/>
      <c r="D166" s="30"/>
      <c r="E166" s="37"/>
      <c r="F166" s="35"/>
      <c r="G166" s="33"/>
      <c r="H166" s="33"/>
      <c r="I166" s="32"/>
      <c r="J166" s="38"/>
      <c r="K166" s="28"/>
      <c r="L166" s="28"/>
      <c r="M166" s="28"/>
      <c r="N166" s="28"/>
      <c r="O166" s="28"/>
      <c r="P166" s="14"/>
      <c r="Q166" s="14"/>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6"/>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row>
    <row r="167" spans="1:142" ht="13.95" customHeight="1" thickTop="1">
      <c r="A167" s="41"/>
      <c r="B167" s="50" t="s">
        <v>312</v>
      </c>
      <c r="C167" s="50" t="s">
        <v>354</v>
      </c>
      <c r="D167" s="29"/>
      <c r="E167" s="36" t="s">
        <v>47</v>
      </c>
      <c r="F167" s="34">
        <f>IFERROR(453.5924/G167,0)</f>
        <v>7.559873333333333</v>
      </c>
      <c r="G167" s="27">
        <v>60</v>
      </c>
      <c r="H167" s="27">
        <v>48</v>
      </c>
      <c r="I167" s="31"/>
      <c r="J167" s="31"/>
      <c r="K167" s="27"/>
      <c r="L167" s="27"/>
      <c r="M167" s="27"/>
      <c r="N167" s="27"/>
      <c r="O167" s="27"/>
      <c r="P167" s="10"/>
      <c r="Q167" s="10"/>
      <c r="R167" s="11"/>
      <c r="S167" s="11"/>
      <c r="T167" s="11"/>
      <c r="U167" s="11"/>
      <c r="V167" s="11"/>
      <c r="W167" s="17"/>
      <c r="X167" s="17"/>
      <c r="Y167" s="17"/>
      <c r="Z167" s="17"/>
      <c r="AA167" s="17"/>
      <c r="AB167" s="17"/>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2"/>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row>
    <row r="168" spans="1:142" ht="13.95" customHeight="1" thickBot="1">
      <c r="A168" s="42"/>
      <c r="B168" s="51"/>
      <c r="C168" s="51"/>
      <c r="D168" s="30"/>
      <c r="E168" s="37"/>
      <c r="F168" s="35"/>
      <c r="G168" s="33"/>
      <c r="H168" s="33"/>
      <c r="I168" s="32"/>
      <c r="J168" s="38"/>
      <c r="K168" s="28"/>
      <c r="L168" s="28"/>
      <c r="M168" s="28"/>
      <c r="N168" s="28"/>
      <c r="O168" s="28"/>
      <c r="P168" s="14"/>
      <c r="Q168" s="14"/>
      <c r="R168" s="15"/>
      <c r="S168" s="15"/>
      <c r="T168" s="15"/>
      <c r="U168" s="15"/>
      <c r="V168" s="15"/>
      <c r="W168" s="15"/>
      <c r="X168" s="15"/>
      <c r="Y168" s="15"/>
      <c r="Z168" s="15"/>
      <c r="AA168" s="15"/>
      <c r="AB168" s="18"/>
      <c r="AC168" s="18"/>
      <c r="AD168" s="18"/>
      <c r="AE168" s="18"/>
      <c r="AF168" s="18"/>
      <c r="AG168" s="18"/>
      <c r="AH168" s="15"/>
      <c r="AI168" s="15"/>
      <c r="AJ168" s="15"/>
      <c r="AK168" s="15"/>
      <c r="AL168" s="15"/>
      <c r="AM168" s="15"/>
      <c r="AN168" s="15"/>
      <c r="AO168" s="15"/>
      <c r="AP168" s="15"/>
      <c r="AQ168" s="15"/>
      <c r="AR168" s="15"/>
      <c r="AS168" s="15"/>
      <c r="AT168" s="15"/>
      <c r="AU168" s="15"/>
      <c r="AV168" s="15"/>
      <c r="AW168" s="15"/>
      <c r="AX168" s="15"/>
      <c r="AY168" s="16"/>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row>
    <row r="169" spans="1:142" ht="13.95" customHeight="1" thickTop="1">
      <c r="A169" s="57"/>
      <c r="B169" s="50" t="s">
        <v>16</v>
      </c>
      <c r="C169" s="50" t="s">
        <v>284</v>
      </c>
      <c r="D169" s="29" t="s">
        <v>337</v>
      </c>
      <c r="E169" s="36" t="s">
        <v>47</v>
      </c>
      <c r="F169" s="34">
        <v>10.308918181818182</v>
      </c>
      <c r="G169" s="27">
        <v>44</v>
      </c>
      <c r="H169" s="27">
        <v>56</v>
      </c>
      <c r="I169" s="31">
        <v>0.61</v>
      </c>
      <c r="J169" s="31"/>
      <c r="K169" s="27"/>
      <c r="L169" s="27"/>
      <c r="M169" s="27"/>
      <c r="N169" s="27"/>
      <c r="O169" s="27"/>
      <c r="P169" s="10"/>
      <c r="Q169" s="10"/>
      <c r="R169" s="11"/>
      <c r="S169" s="11"/>
      <c r="T169" s="11"/>
      <c r="U169" s="11"/>
      <c r="V169" s="11"/>
      <c r="W169" s="11"/>
      <c r="X169" s="17"/>
      <c r="Y169" s="17"/>
      <c r="Z169" s="17"/>
      <c r="AA169" s="17"/>
      <c r="AB169" s="17"/>
      <c r="AC169" s="17"/>
      <c r="AD169" s="17"/>
      <c r="AE169" s="11"/>
      <c r="AF169" s="11"/>
      <c r="AG169" s="11"/>
      <c r="AH169" s="11"/>
      <c r="AI169" s="11"/>
      <c r="AJ169" s="11"/>
      <c r="AK169" s="11"/>
      <c r="AL169" s="11"/>
      <c r="AM169" s="11"/>
      <c r="AN169" s="11"/>
      <c r="AO169" s="11"/>
      <c r="AP169" s="11"/>
      <c r="AQ169" s="11"/>
      <c r="AR169" s="11"/>
      <c r="AS169" s="11"/>
      <c r="AT169" s="11"/>
      <c r="AU169" s="11"/>
      <c r="AV169" s="11"/>
      <c r="AW169" s="11"/>
      <c r="AX169" s="11"/>
      <c r="AY169" s="12"/>
      <c r="AZ169" s="4"/>
      <c r="BA169" s="4"/>
      <c r="BB169" s="4"/>
      <c r="BC169" s="4"/>
      <c r="BD169" s="4"/>
      <c r="BE169" s="4"/>
      <c r="BF169" s="4"/>
      <c r="BG169" s="4"/>
      <c r="BH169" s="4"/>
      <c r="BI169" s="4"/>
      <c r="BJ169" s="4" t="s">
        <v>75</v>
      </c>
      <c r="BK169" s="4" t="s">
        <v>75</v>
      </c>
      <c r="BL169" s="4" t="s">
        <v>74</v>
      </c>
      <c r="BM169" s="4" t="s">
        <v>74</v>
      </c>
      <c r="BN169" s="4" t="s">
        <v>74</v>
      </c>
      <c r="BO169" s="4" t="s">
        <v>74</v>
      </c>
      <c r="BP169" s="4" t="s">
        <v>74</v>
      </c>
      <c r="BQ169" s="4" t="s">
        <v>74</v>
      </c>
      <c r="BR169" s="4" t="s">
        <v>74</v>
      </c>
      <c r="BS169" s="13" t="s">
        <v>74</v>
      </c>
      <c r="BT169" s="4" t="s">
        <v>74</v>
      </c>
      <c r="BU169" s="4" t="s">
        <v>74</v>
      </c>
      <c r="BV169" s="4" t="s">
        <v>74</v>
      </c>
      <c r="BW169" s="4" t="s">
        <v>75</v>
      </c>
      <c r="BX169" s="4" t="s">
        <v>75</v>
      </c>
      <c r="BY169" s="4" t="s">
        <v>75</v>
      </c>
      <c r="BZ169" s="4" t="s">
        <v>75</v>
      </c>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row>
    <row r="170" spans="1:142" ht="13.95" customHeight="1" thickBot="1">
      <c r="A170" s="42"/>
      <c r="B170" s="51"/>
      <c r="C170" s="51"/>
      <c r="D170" s="30"/>
      <c r="E170" s="37"/>
      <c r="F170" s="35"/>
      <c r="G170" s="33"/>
      <c r="H170" s="33"/>
      <c r="I170" s="32"/>
      <c r="J170" s="38"/>
      <c r="K170" s="28"/>
      <c r="L170" s="28"/>
      <c r="M170" s="28"/>
      <c r="N170" s="28"/>
      <c r="O170" s="28"/>
      <c r="P170" s="14"/>
      <c r="Q170" s="14"/>
      <c r="R170" s="15"/>
      <c r="S170" s="15"/>
      <c r="T170" s="15"/>
      <c r="U170" s="15"/>
      <c r="V170" s="15"/>
      <c r="W170" s="15"/>
      <c r="X170" s="15"/>
      <c r="Y170" s="15"/>
      <c r="Z170" s="15"/>
      <c r="AA170" s="15"/>
      <c r="AB170" s="15"/>
      <c r="AC170" s="15"/>
      <c r="AD170" s="15"/>
      <c r="AE170" s="15"/>
      <c r="AF170" s="18"/>
      <c r="AG170" s="18"/>
      <c r="AH170" s="18"/>
      <c r="AI170" s="18"/>
      <c r="AJ170" s="18"/>
      <c r="AK170" s="18"/>
      <c r="AL170" s="15"/>
      <c r="AM170" s="15"/>
      <c r="AN170" s="15"/>
      <c r="AO170" s="15"/>
      <c r="AP170" s="15"/>
      <c r="AQ170" s="15"/>
      <c r="AR170" s="15"/>
      <c r="AS170" s="15"/>
      <c r="AT170" s="15"/>
      <c r="AU170" s="15"/>
      <c r="AV170" s="15"/>
      <c r="AW170" s="15"/>
      <c r="AX170" s="15"/>
      <c r="AY170" s="16"/>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row>
    <row r="171" spans="1:142" ht="13.95" customHeight="1" thickTop="1">
      <c r="A171" s="43"/>
      <c r="B171" s="50" t="s">
        <v>220</v>
      </c>
      <c r="C171" s="50" t="s">
        <v>362</v>
      </c>
      <c r="D171" s="29"/>
      <c r="E171" s="36" t="s">
        <v>58</v>
      </c>
      <c r="F171" s="34">
        <f>IFERROR(453.5924/G171,0)</f>
        <v>14.1747625</v>
      </c>
      <c r="G171" s="27">
        <v>32</v>
      </c>
      <c r="H171" s="27">
        <v>50</v>
      </c>
      <c r="I171" s="31"/>
      <c r="J171" s="31"/>
      <c r="K171" s="27"/>
      <c r="L171" s="27"/>
      <c r="M171" s="27"/>
      <c r="N171" s="27"/>
      <c r="O171" s="27"/>
      <c r="P171" s="10"/>
      <c r="Q171" s="10"/>
      <c r="R171" s="11"/>
      <c r="S171" s="11"/>
      <c r="T171" s="11"/>
      <c r="U171" s="11"/>
      <c r="V171" s="11"/>
      <c r="W171" s="11"/>
      <c r="X171" s="11"/>
      <c r="Y171" s="11"/>
      <c r="Z171" s="11"/>
      <c r="AA171" s="11"/>
      <c r="AB171" s="11"/>
      <c r="AC171" s="11"/>
      <c r="AD171" s="11"/>
      <c r="AE171" s="11"/>
      <c r="AF171" s="17"/>
      <c r="AG171" s="17"/>
      <c r="AH171" s="17"/>
      <c r="AI171" s="17"/>
      <c r="AJ171" s="17"/>
      <c r="AK171" s="17"/>
      <c r="AL171" s="17"/>
      <c r="AM171" s="11"/>
      <c r="AN171" s="11"/>
      <c r="AO171" s="11"/>
      <c r="AP171" s="11"/>
      <c r="AQ171" s="11"/>
      <c r="AR171" s="11"/>
      <c r="AS171" s="11"/>
      <c r="AT171" s="11"/>
      <c r="AU171" s="11"/>
      <c r="AV171" s="11"/>
      <c r="AW171" s="11"/>
      <c r="AX171" s="11"/>
      <c r="AY171" s="12"/>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row>
    <row r="172" spans="1:142" ht="13.95" customHeight="1" thickBot="1">
      <c r="A172" s="42"/>
      <c r="B172" s="51"/>
      <c r="C172" s="51"/>
      <c r="D172" s="30"/>
      <c r="E172" s="37"/>
      <c r="F172" s="35"/>
      <c r="G172" s="33"/>
      <c r="H172" s="33"/>
      <c r="I172" s="32"/>
      <c r="J172" s="38"/>
      <c r="K172" s="28"/>
      <c r="L172" s="28"/>
      <c r="M172" s="28"/>
      <c r="N172" s="28"/>
      <c r="O172" s="28"/>
      <c r="P172" s="14"/>
      <c r="Q172" s="14"/>
      <c r="R172" s="15"/>
      <c r="S172" s="15"/>
      <c r="T172" s="15"/>
      <c r="U172" s="15"/>
      <c r="V172" s="15"/>
      <c r="W172" s="15"/>
      <c r="X172" s="18"/>
      <c r="Y172" s="18"/>
      <c r="Z172" s="18"/>
      <c r="AA172" s="18"/>
      <c r="AB172" s="18"/>
      <c r="AC172" s="18"/>
      <c r="AD172" s="18"/>
      <c r="AE172" s="18"/>
      <c r="AF172" s="18"/>
      <c r="AG172" s="15"/>
      <c r="AH172" s="15"/>
      <c r="AI172" s="15"/>
      <c r="AJ172" s="15"/>
      <c r="AK172" s="15"/>
      <c r="AL172" s="15"/>
      <c r="AM172" s="15"/>
      <c r="AN172" s="15"/>
      <c r="AO172" s="15"/>
      <c r="AP172" s="15"/>
      <c r="AQ172" s="15"/>
      <c r="AR172" s="15"/>
      <c r="AS172" s="15"/>
      <c r="AT172" s="15"/>
      <c r="AU172" s="15"/>
      <c r="AV172" s="15"/>
      <c r="AW172" s="15"/>
      <c r="AX172" s="15"/>
      <c r="AY172" s="16"/>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row>
    <row r="173" spans="1:142" ht="13.95" customHeight="1" thickTop="1">
      <c r="A173" s="57"/>
      <c r="B173" s="50" t="s">
        <v>88</v>
      </c>
      <c r="C173" s="50" t="s">
        <v>350</v>
      </c>
      <c r="D173" s="29"/>
      <c r="E173" s="36" t="s">
        <v>47</v>
      </c>
      <c r="F173" s="34">
        <f>IFERROR(453.5924/G173,0)</f>
        <v>5.5999061728395061</v>
      </c>
      <c r="G173" s="27">
        <v>81</v>
      </c>
      <c r="H173" s="27">
        <v>59</v>
      </c>
      <c r="I173" s="31"/>
      <c r="J173" s="31"/>
      <c r="K173" s="27"/>
      <c r="L173" s="27"/>
      <c r="M173" s="27"/>
      <c r="N173" s="27"/>
      <c r="O173" s="27"/>
      <c r="P173" s="10"/>
      <c r="Q173" s="10"/>
      <c r="R173" s="11"/>
      <c r="S173" s="11"/>
      <c r="T173" s="11"/>
      <c r="U173" s="11"/>
      <c r="V173" s="11"/>
      <c r="W173" s="11"/>
      <c r="X173" s="11"/>
      <c r="Y173" s="11"/>
      <c r="Z173" s="17"/>
      <c r="AA173" s="17"/>
      <c r="AB173" s="17"/>
      <c r="AC173" s="17"/>
      <c r="AD173" s="17"/>
      <c r="AE173" s="17"/>
      <c r="AF173" s="17"/>
      <c r="AG173" s="17"/>
      <c r="AH173" s="11"/>
      <c r="AI173" s="11"/>
      <c r="AJ173" s="11"/>
      <c r="AK173" s="11"/>
      <c r="AL173" s="11"/>
      <c r="AM173" s="11"/>
      <c r="AN173" s="11"/>
      <c r="AO173" s="11"/>
      <c r="AP173" s="11"/>
      <c r="AQ173" s="11"/>
      <c r="AR173" s="11"/>
      <c r="AS173" s="11"/>
      <c r="AT173" s="11"/>
      <c r="AU173" s="11"/>
      <c r="AV173" s="11"/>
      <c r="AW173" s="11"/>
      <c r="AX173" s="11"/>
      <c r="AY173" s="12"/>
      <c r="AZ173" s="4"/>
      <c r="BA173" s="4"/>
      <c r="BB173" s="4"/>
      <c r="BC173" s="4"/>
      <c r="BD173" s="4"/>
      <c r="BE173" s="4" t="s">
        <v>75</v>
      </c>
      <c r="BF173" s="4" t="s">
        <v>75</v>
      </c>
      <c r="BG173" s="4" t="s">
        <v>74</v>
      </c>
      <c r="BH173" s="4" t="s">
        <v>74</v>
      </c>
      <c r="BI173" s="4" t="s">
        <v>74</v>
      </c>
      <c r="BJ173" s="4" t="s">
        <v>74</v>
      </c>
      <c r="BK173" s="4" t="s">
        <v>74</v>
      </c>
      <c r="BL173" s="4" t="s">
        <v>74</v>
      </c>
      <c r="BM173" s="4" t="s">
        <v>74</v>
      </c>
      <c r="BN173" s="13" t="s">
        <v>74</v>
      </c>
      <c r="BO173" s="4" t="s">
        <v>74</v>
      </c>
      <c r="BP173" s="4" t="s">
        <v>74</v>
      </c>
      <c r="BQ173" s="4" t="s">
        <v>74</v>
      </c>
      <c r="BR173" s="4" t="s">
        <v>75</v>
      </c>
      <c r="BS173" s="4" t="s">
        <v>75</v>
      </c>
      <c r="BT173" s="4" t="s">
        <v>75</v>
      </c>
      <c r="BU173" s="4" t="s">
        <v>75</v>
      </c>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row>
    <row r="174" spans="1:142" ht="13.95" customHeight="1" thickBot="1">
      <c r="A174" s="42"/>
      <c r="B174" s="51"/>
      <c r="C174" s="51"/>
      <c r="D174" s="30"/>
      <c r="E174" s="37"/>
      <c r="F174" s="35"/>
      <c r="G174" s="33"/>
      <c r="H174" s="33"/>
      <c r="I174" s="32"/>
      <c r="J174" s="38"/>
      <c r="K174" s="28"/>
      <c r="L174" s="28"/>
      <c r="M174" s="28"/>
      <c r="N174" s="28"/>
      <c r="O174" s="28"/>
      <c r="P174" s="14"/>
      <c r="Q174" s="14"/>
      <c r="R174" s="15"/>
      <c r="S174" s="15"/>
      <c r="T174" s="15"/>
      <c r="U174" s="15"/>
      <c r="V174" s="15"/>
      <c r="W174" s="15"/>
      <c r="X174" s="15"/>
      <c r="Y174" s="15"/>
      <c r="Z174" s="15"/>
      <c r="AA174" s="15"/>
      <c r="AB174" s="15"/>
      <c r="AC174" s="15"/>
      <c r="AD174" s="15"/>
      <c r="AE174" s="15"/>
      <c r="AF174" s="15"/>
      <c r="AG174" s="18"/>
      <c r="AH174" s="18"/>
      <c r="AI174" s="18"/>
      <c r="AJ174" s="18"/>
      <c r="AK174" s="18"/>
      <c r="AL174" s="18"/>
      <c r="AM174" s="18"/>
      <c r="AN174" s="18"/>
      <c r="AO174" s="18"/>
      <c r="AP174" s="15"/>
      <c r="AQ174" s="15"/>
      <c r="AR174" s="15"/>
      <c r="AS174" s="15"/>
      <c r="AT174" s="15"/>
      <c r="AU174" s="15"/>
      <c r="AV174" s="15"/>
      <c r="AW174" s="15"/>
      <c r="AX174" s="15"/>
      <c r="AY174" s="16"/>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row>
    <row r="175" spans="1:142" ht="13.95" customHeight="1" thickTop="1">
      <c r="A175" s="57"/>
      <c r="B175" s="50" t="s">
        <v>82</v>
      </c>
      <c r="C175" s="50" t="s">
        <v>375</v>
      </c>
      <c r="D175" s="29" t="s">
        <v>344</v>
      </c>
      <c r="E175" s="36" t="s">
        <v>58</v>
      </c>
      <c r="F175" s="34">
        <f>IFERROR(453.5924/G175,0)</f>
        <v>7.1998793650793651</v>
      </c>
      <c r="G175" s="27">
        <v>63</v>
      </c>
      <c r="H175" s="27">
        <v>54</v>
      </c>
      <c r="I175" s="31"/>
      <c r="J175" s="31"/>
      <c r="K175" s="27"/>
      <c r="L175" s="27"/>
      <c r="M175" s="27"/>
      <c r="N175" s="27"/>
      <c r="O175" s="27"/>
      <c r="P175" s="10"/>
      <c r="Q175" s="10"/>
      <c r="R175" s="11"/>
      <c r="S175" s="11"/>
      <c r="T175" s="11"/>
      <c r="U175" s="11"/>
      <c r="V175" s="11"/>
      <c r="W175" s="11"/>
      <c r="X175" s="11"/>
      <c r="Y175" s="11"/>
      <c r="Z175" s="11"/>
      <c r="AA175" s="11"/>
      <c r="AB175" s="11"/>
      <c r="AC175" s="11"/>
      <c r="AD175" s="11"/>
      <c r="AE175" s="11"/>
      <c r="AF175" s="17"/>
      <c r="AG175" s="17"/>
      <c r="AH175" s="17"/>
      <c r="AI175" s="17"/>
      <c r="AJ175" s="17"/>
      <c r="AK175" s="17"/>
      <c r="AL175" s="17"/>
      <c r="AM175" s="11"/>
      <c r="AN175" s="11"/>
      <c r="AO175" s="11"/>
      <c r="AP175" s="11"/>
      <c r="AQ175" s="11"/>
      <c r="AR175" s="11"/>
      <c r="AS175" s="11"/>
      <c r="AT175" s="11"/>
      <c r="AU175" s="11"/>
      <c r="AV175" s="11"/>
      <c r="AW175" s="11"/>
      <c r="AX175" s="11"/>
      <c r="AY175" s="12"/>
      <c r="AZ175" s="4"/>
      <c r="BA175" s="4"/>
      <c r="BB175" s="4"/>
      <c r="BC175" s="4"/>
      <c r="BD175" s="4"/>
      <c r="BE175" s="4"/>
      <c r="BF175" s="4"/>
      <c r="BG175" s="4"/>
      <c r="BH175" s="4"/>
      <c r="BI175" s="4"/>
      <c r="BJ175" s="4"/>
      <c r="BK175" s="4" t="s">
        <v>75</v>
      </c>
      <c r="BL175" s="4" t="s">
        <v>75</v>
      </c>
      <c r="BM175" s="4" t="s">
        <v>74</v>
      </c>
      <c r="BN175" s="4" t="s">
        <v>74</v>
      </c>
      <c r="BO175" s="4" t="s">
        <v>74</v>
      </c>
      <c r="BP175" s="4" t="s">
        <v>74</v>
      </c>
      <c r="BQ175" s="4" t="s">
        <v>74</v>
      </c>
      <c r="BR175" s="4" t="s">
        <v>74</v>
      </c>
      <c r="BS175" s="4" t="s">
        <v>74</v>
      </c>
      <c r="BT175" s="13" t="s">
        <v>74</v>
      </c>
      <c r="BU175" s="4" t="s">
        <v>74</v>
      </c>
      <c r="BV175" s="4" t="s">
        <v>74</v>
      </c>
      <c r="BW175" s="4" t="s">
        <v>74</v>
      </c>
      <c r="BX175" s="4" t="s">
        <v>75</v>
      </c>
      <c r="BY175" s="4" t="s">
        <v>75</v>
      </c>
      <c r="BZ175" s="4" t="s">
        <v>75</v>
      </c>
      <c r="CA175" s="4" t="s">
        <v>75</v>
      </c>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row>
    <row r="176" spans="1:142" ht="13.95" customHeight="1" thickBot="1">
      <c r="A176" s="42"/>
      <c r="B176" s="51"/>
      <c r="C176" s="51"/>
      <c r="D176" s="30"/>
      <c r="E176" s="37"/>
      <c r="F176" s="35"/>
      <c r="G176" s="33"/>
      <c r="H176" s="33"/>
      <c r="I176" s="32"/>
      <c r="J176" s="38"/>
      <c r="K176" s="28"/>
      <c r="L176" s="28"/>
      <c r="M176" s="28"/>
      <c r="N176" s="28"/>
      <c r="O176" s="28"/>
      <c r="P176" s="14"/>
      <c r="Q176" s="14"/>
      <c r="R176" s="15"/>
      <c r="S176" s="15"/>
      <c r="T176" s="15"/>
      <c r="U176" s="15"/>
      <c r="V176" s="15"/>
      <c r="W176" s="15"/>
      <c r="X176" s="15"/>
      <c r="Y176" s="15"/>
      <c r="Z176" s="18"/>
      <c r="AA176" s="18"/>
      <c r="AB176" s="18"/>
      <c r="AC176" s="18"/>
      <c r="AD176" s="18"/>
      <c r="AE176" s="15"/>
      <c r="AF176" s="15"/>
      <c r="AG176" s="15"/>
      <c r="AH176" s="15"/>
      <c r="AI176" s="15"/>
      <c r="AJ176" s="15"/>
      <c r="AK176" s="15"/>
      <c r="AL176" s="15"/>
      <c r="AM176" s="15"/>
      <c r="AN176" s="15"/>
      <c r="AO176" s="15"/>
      <c r="AP176" s="15"/>
      <c r="AQ176" s="15"/>
      <c r="AR176" s="15"/>
      <c r="AS176" s="15"/>
      <c r="AT176" s="15"/>
      <c r="AU176" s="15"/>
      <c r="AV176" s="15"/>
      <c r="AW176" s="15"/>
      <c r="AX176" s="15"/>
      <c r="AY176" s="16"/>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row>
    <row r="177" spans="1:142" ht="13.95" customHeight="1" thickTop="1">
      <c r="A177" s="43"/>
      <c r="B177" s="39" t="s">
        <v>313</v>
      </c>
      <c r="C177" s="39" t="s">
        <v>362</v>
      </c>
      <c r="D177" s="29"/>
      <c r="E177" s="36" t="s">
        <v>58</v>
      </c>
      <c r="F177" s="34">
        <f>IFERROR(453.5924/G177,0)</f>
        <v>6.9783446153846151</v>
      </c>
      <c r="G177" s="27">
        <v>65</v>
      </c>
      <c r="H177" s="27">
        <v>45</v>
      </c>
      <c r="I177" s="31"/>
      <c r="J177" s="31"/>
      <c r="K177" s="27"/>
      <c r="L177" s="27"/>
      <c r="M177" s="27"/>
      <c r="N177" s="27"/>
      <c r="O177" s="27"/>
      <c r="P177" s="10"/>
      <c r="Q177" s="10"/>
      <c r="R177" s="11"/>
      <c r="S177" s="11"/>
      <c r="T177" s="11"/>
      <c r="U177" s="11"/>
      <c r="V177" s="11"/>
      <c r="W177" s="11"/>
      <c r="X177" s="11"/>
      <c r="Y177" s="11"/>
      <c r="Z177" s="11"/>
      <c r="AA177" s="11"/>
      <c r="AB177" s="11"/>
      <c r="AC177" s="11"/>
      <c r="AD177" s="17"/>
      <c r="AE177" s="17"/>
      <c r="AF177" s="17"/>
      <c r="AG177" s="17"/>
      <c r="AH177" s="17"/>
      <c r="AI177" s="17"/>
      <c r="AJ177" s="17"/>
      <c r="AK177" s="17"/>
      <c r="AL177" s="17"/>
      <c r="AM177" s="17"/>
      <c r="AN177" s="11"/>
      <c r="AO177" s="11"/>
      <c r="AP177" s="11"/>
      <c r="AQ177" s="11"/>
      <c r="AR177" s="11"/>
      <c r="AS177" s="11"/>
      <c r="AT177" s="11"/>
      <c r="AU177" s="11"/>
      <c r="AV177" s="11"/>
      <c r="AW177" s="11"/>
      <c r="AX177" s="11"/>
      <c r="AY177" s="12"/>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row>
    <row r="178" spans="1:142" ht="13.95" customHeight="1" thickBot="1">
      <c r="A178" s="42"/>
      <c r="B178" s="40"/>
      <c r="C178" s="40"/>
      <c r="D178" s="30"/>
      <c r="E178" s="37"/>
      <c r="F178" s="35"/>
      <c r="G178" s="33"/>
      <c r="H178" s="33"/>
      <c r="I178" s="32"/>
      <c r="J178" s="38"/>
      <c r="K178" s="28"/>
      <c r="L178" s="28"/>
      <c r="M178" s="28"/>
      <c r="N178" s="28"/>
      <c r="O178" s="28"/>
      <c r="P178" s="14"/>
      <c r="Q178" s="14"/>
      <c r="R178" s="15"/>
      <c r="S178" s="15"/>
      <c r="T178" s="15"/>
      <c r="U178" s="15"/>
      <c r="V178" s="15"/>
      <c r="W178" s="15"/>
      <c r="X178" s="18"/>
      <c r="Y178" s="18"/>
      <c r="Z178" s="18"/>
      <c r="AA178" s="18"/>
      <c r="AB178" s="18"/>
      <c r="AC178" s="18"/>
      <c r="AD178" s="18"/>
      <c r="AE178" s="15"/>
      <c r="AF178" s="15"/>
      <c r="AG178" s="15"/>
      <c r="AH178" s="15"/>
      <c r="AI178" s="15"/>
      <c r="AJ178" s="15"/>
      <c r="AK178" s="15"/>
      <c r="AL178" s="15"/>
      <c r="AM178" s="15"/>
      <c r="AN178" s="15"/>
      <c r="AO178" s="15"/>
      <c r="AP178" s="15"/>
      <c r="AQ178" s="15"/>
      <c r="AR178" s="15"/>
      <c r="AS178" s="15"/>
      <c r="AT178" s="15"/>
      <c r="AU178" s="15"/>
      <c r="AV178" s="15"/>
      <c r="AW178" s="15"/>
      <c r="AX178" s="15"/>
      <c r="AY178" s="16"/>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row>
    <row r="179" spans="1:142" ht="13.95" customHeight="1" thickTop="1">
      <c r="A179" s="41"/>
      <c r="B179" s="50" t="s">
        <v>314</v>
      </c>
      <c r="C179" s="50" t="s">
        <v>249</v>
      </c>
      <c r="D179" s="29"/>
      <c r="E179" s="36" t="s">
        <v>47</v>
      </c>
      <c r="F179" s="34">
        <f>IFERROR(453.5924/G179,0)</f>
        <v>5.3999095238095238</v>
      </c>
      <c r="G179" s="27">
        <v>84</v>
      </c>
      <c r="H179" s="27">
        <v>54</v>
      </c>
      <c r="I179" s="31"/>
      <c r="J179" s="31"/>
      <c r="K179" s="27"/>
      <c r="L179" s="27"/>
      <c r="M179" s="27"/>
      <c r="N179" s="27"/>
      <c r="O179" s="27"/>
      <c r="P179" s="10"/>
      <c r="Q179" s="10"/>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2"/>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t="s">
        <v>75</v>
      </c>
      <c r="CO179" s="4" t="s">
        <v>75</v>
      </c>
      <c r="CP179" s="4" t="s">
        <v>74</v>
      </c>
      <c r="CQ179" s="4" t="s">
        <v>74</v>
      </c>
      <c r="CR179" s="4" t="s">
        <v>74</v>
      </c>
      <c r="CS179" s="4" t="s">
        <v>74</v>
      </c>
      <c r="CT179" s="4" t="s">
        <v>74</v>
      </c>
      <c r="CU179" s="4" t="s">
        <v>74</v>
      </c>
      <c r="CV179" s="4" t="s">
        <v>74</v>
      </c>
      <c r="CW179" s="13" t="s">
        <v>74</v>
      </c>
      <c r="CX179" s="4" t="s">
        <v>74</v>
      </c>
      <c r="CY179" s="4" t="s">
        <v>74</v>
      </c>
      <c r="CZ179" s="4" t="s">
        <v>74</v>
      </c>
      <c r="DA179" s="4" t="s">
        <v>75</v>
      </c>
      <c r="DB179" s="4" t="s">
        <v>75</v>
      </c>
      <c r="DC179" s="4" t="s">
        <v>75</v>
      </c>
      <c r="DD179" s="4" t="s">
        <v>75</v>
      </c>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row>
    <row r="180" spans="1:142" ht="13.95" customHeight="1" thickBot="1">
      <c r="A180" s="42"/>
      <c r="B180" s="51"/>
      <c r="C180" s="51"/>
      <c r="D180" s="30"/>
      <c r="E180" s="37"/>
      <c r="F180" s="35"/>
      <c r="G180" s="33"/>
      <c r="H180" s="33"/>
      <c r="I180" s="32"/>
      <c r="J180" s="38"/>
      <c r="K180" s="28"/>
      <c r="L180" s="28"/>
      <c r="M180" s="28"/>
      <c r="N180" s="28"/>
      <c r="O180" s="28"/>
      <c r="P180" s="14"/>
      <c r="Q180" s="14"/>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6"/>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row>
    <row r="181" spans="1:142" ht="13.95" customHeight="1" thickTop="1">
      <c r="A181" s="41"/>
      <c r="B181" s="50" t="s">
        <v>233</v>
      </c>
      <c r="C181" s="50" t="s">
        <v>367</v>
      </c>
      <c r="D181" s="29"/>
      <c r="E181" s="36" t="s">
        <v>58</v>
      </c>
      <c r="F181" s="34">
        <f>IFERROR(453.5924/G181,0)</f>
        <v>9.449841666666666</v>
      </c>
      <c r="G181" s="27">
        <v>48</v>
      </c>
      <c r="H181" s="27">
        <v>54</v>
      </c>
      <c r="I181" s="31"/>
      <c r="J181" s="31"/>
      <c r="K181" s="27"/>
      <c r="L181" s="27"/>
      <c r="M181" s="27"/>
      <c r="N181" s="27"/>
      <c r="O181" s="27"/>
      <c r="P181" s="10"/>
      <c r="Q181" s="10"/>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2"/>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row>
    <row r="182" spans="1:142" ht="13.95" customHeight="1" thickBot="1">
      <c r="A182" s="42"/>
      <c r="B182" s="51"/>
      <c r="C182" s="51"/>
      <c r="D182" s="30"/>
      <c r="E182" s="37"/>
      <c r="F182" s="35"/>
      <c r="G182" s="33"/>
      <c r="H182" s="33"/>
      <c r="I182" s="32"/>
      <c r="J182" s="38"/>
      <c r="K182" s="28"/>
      <c r="L182" s="28"/>
      <c r="M182" s="28"/>
      <c r="N182" s="28"/>
      <c r="O182" s="28"/>
      <c r="P182" s="14"/>
      <c r="Q182" s="14"/>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6"/>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row>
    <row r="183" spans="1:142" ht="13.95" customHeight="1" thickTop="1">
      <c r="A183" s="41"/>
      <c r="B183" s="50" t="s">
        <v>183</v>
      </c>
      <c r="C183" s="50" t="s">
        <v>405</v>
      </c>
      <c r="D183" s="29"/>
      <c r="E183" s="36" t="s">
        <v>58</v>
      </c>
      <c r="F183" s="34">
        <f>IFERROR(453.5924/G183,0)</f>
        <v>8.3998592592592587</v>
      </c>
      <c r="G183" s="27">
        <v>54</v>
      </c>
      <c r="H183" s="27">
        <v>60</v>
      </c>
      <c r="I183" s="31"/>
      <c r="J183" s="31"/>
      <c r="K183" s="27"/>
      <c r="L183" s="27"/>
      <c r="M183" s="27"/>
      <c r="N183" s="27"/>
      <c r="O183" s="27"/>
      <c r="P183" s="10"/>
      <c r="Q183" s="10"/>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2"/>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row>
    <row r="184" spans="1:142" ht="13.95" customHeight="1" thickBot="1">
      <c r="A184" s="42"/>
      <c r="B184" s="51"/>
      <c r="C184" s="51"/>
      <c r="D184" s="30"/>
      <c r="E184" s="37"/>
      <c r="F184" s="35"/>
      <c r="G184" s="33"/>
      <c r="H184" s="33"/>
      <c r="I184" s="32"/>
      <c r="J184" s="38"/>
      <c r="K184" s="28"/>
      <c r="L184" s="28"/>
      <c r="M184" s="28"/>
      <c r="N184" s="28"/>
      <c r="O184" s="28"/>
      <c r="P184" s="14"/>
      <c r="Q184" s="14"/>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6"/>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row>
    <row r="185" spans="1:142" ht="13.95" customHeight="1" thickTop="1">
      <c r="A185" s="43"/>
      <c r="B185" s="50" t="s">
        <v>234</v>
      </c>
      <c r="C185" s="50" t="s">
        <v>352</v>
      </c>
      <c r="D185" s="29"/>
      <c r="E185" s="36" t="s">
        <v>59</v>
      </c>
      <c r="F185" s="34">
        <f>IFERROR(453.5924/G185,0)</f>
        <v>4.4038097087378638</v>
      </c>
      <c r="G185" s="27">
        <v>103</v>
      </c>
      <c r="H185" s="27">
        <v>64</v>
      </c>
      <c r="I185" s="31"/>
      <c r="J185" s="31"/>
      <c r="K185" s="27"/>
      <c r="L185" s="27"/>
      <c r="M185" s="27"/>
      <c r="N185" s="27"/>
      <c r="O185" s="27"/>
      <c r="P185" s="10"/>
      <c r="Q185" s="10"/>
      <c r="R185" s="11"/>
      <c r="S185" s="11"/>
      <c r="T185" s="11"/>
      <c r="U185" s="11"/>
      <c r="V185" s="11"/>
      <c r="W185" s="11"/>
      <c r="X185" s="17"/>
      <c r="Y185" s="17"/>
      <c r="Z185" s="17"/>
      <c r="AA185" s="17"/>
      <c r="AB185" s="17"/>
      <c r="AC185" s="17"/>
      <c r="AD185" s="17"/>
      <c r="AE185" s="17"/>
      <c r="AF185" s="11"/>
      <c r="AG185" s="11"/>
      <c r="AH185" s="11"/>
      <c r="AI185" s="11"/>
      <c r="AJ185" s="11"/>
      <c r="AK185" s="11"/>
      <c r="AL185" s="11"/>
      <c r="AM185" s="11"/>
      <c r="AN185" s="11"/>
      <c r="AO185" s="11"/>
      <c r="AP185" s="11"/>
      <c r="AQ185" s="11"/>
      <c r="AR185" s="11"/>
      <c r="AS185" s="11"/>
      <c r="AT185" s="11"/>
      <c r="AU185" s="11"/>
      <c r="AV185" s="11"/>
      <c r="AW185" s="11"/>
      <c r="AX185" s="11"/>
      <c r="AY185" s="12"/>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row>
    <row r="186" spans="1:142" ht="13.95" customHeight="1" thickBot="1">
      <c r="A186" s="42"/>
      <c r="B186" s="51"/>
      <c r="C186" s="51"/>
      <c r="D186" s="30"/>
      <c r="E186" s="37"/>
      <c r="F186" s="35"/>
      <c r="G186" s="33"/>
      <c r="H186" s="33"/>
      <c r="I186" s="32"/>
      <c r="J186" s="38"/>
      <c r="K186" s="28"/>
      <c r="L186" s="28"/>
      <c r="M186" s="28"/>
      <c r="N186" s="28"/>
      <c r="O186" s="28"/>
      <c r="P186" s="14"/>
      <c r="Q186" s="14"/>
      <c r="R186" s="15"/>
      <c r="S186" s="15"/>
      <c r="T186" s="15"/>
      <c r="U186" s="15"/>
      <c r="V186" s="15"/>
      <c r="W186" s="18"/>
      <c r="X186" s="18"/>
      <c r="Y186" s="18"/>
      <c r="Z186" s="18"/>
      <c r="AA186" s="18"/>
      <c r="AB186" s="18"/>
      <c r="AC186" s="18"/>
      <c r="AD186" s="18"/>
      <c r="AE186" s="18"/>
      <c r="AF186" s="18"/>
      <c r="AG186" s="18"/>
      <c r="AH186" s="15"/>
      <c r="AI186" s="15"/>
      <c r="AJ186" s="15"/>
      <c r="AK186" s="15"/>
      <c r="AL186" s="15"/>
      <c r="AM186" s="15"/>
      <c r="AN186" s="15"/>
      <c r="AO186" s="15"/>
      <c r="AP186" s="15"/>
      <c r="AQ186" s="15"/>
      <c r="AR186" s="15"/>
      <c r="AS186" s="15"/>
      <c r="AT186" s="15"/>
      <c r="AU186" s="15"/>
      <c r="AV186" s="15"/>
      <c r="AW186" s="15"/>
      <c r="AX186" s="15"/>
      <c r="AY186" s="16"/>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row>
    <row r="187" spans="1:142" ht="13.95" customHeight="1" thickTop="1">
      <c r="A187" s="43"/>
      <c r="B187" s="50" t="s">
        <v>19</v>
      </c>
      <c r="C187" s="50" t="s">
        <v>354</v>
      </c>
      <c r="D187" s="29"/>
      <c r="E187" s="36" t="s">
        <v>58</v>
      </c>
      <c r="F187" s="34">
        <f>IFERROR(453.5924/G187,0)</f>
        <v>8.3998592592592587</v>
      </c>
      <c r="G187" s="27">
        <v>54</v>
      </c>
      <c r="H187" s="27">
        <v>62</v>
      </c>
      <c r="I187" s="31"/>
      <c r="J187" s="31"/>
      <c r="K187" s="27"/>
      <c r="L187" s="27"/>
      <c r="M187" s="27"/>
      <c r="N187" s="27"/>
      <c r="O187" s="27"/>
      <c r="P187" s="10"/>
      <c r="Q187" s="10"/>
      <c r="R187" s="11"/>
      <c r="S187" s="11"/>
      <c r="T187" s="11"/>
      <c r="U187" s="11"/>
      <c r="V187" s="11"/>
      <c r="W187" s="11"/>
      <c r="X187" s="11"/>
      <c r="Y187" s="11"/>
      <c r="Z187" s="11"/>
      <c r="AA187" s="11"/>
      <c r="AB187" s="17"/>
      <c r="AC187" s="17"/>
      <c r="AD187" s="17"/>
      <c r="AE187" s="17"/>
      <c r="AF187" s="17"/>
      <c r="AG187" s="17"/>
      <c r="AH187" s="17"/>
      <c r="AI187" s="11"/>
      <c r="AJ187" s="11"/>
      <c r="AK187" s="11"/>
      <c r="AL187" s="11"/>
      <c r="AM187" s="11"/>
      <c r="AN187" s="11"/>
      <c r="AO187" s="11"/>
      <c r="AP187" s="11"/>
      <c r="AQ187" s="11"/>
      <c r="AR187" s="11"/>
      <c r="AS187" s="11"/>
      <c r="AT187" s="11"/>
      <c r="AU187" s="11"/>
      <c r="AV187" s="11"/>
      <c r="AW187" s="11"/>
      <c r="AX187" s="11"/>
      <c r="AY187" s="12"/>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row>
    <row r="188" spans="1:142" ht="13.95" customHeight="1" thickBot="1">
      <c r="A188" s="42"/>
      <c r="B188" s="51"/>
      <c r="C188" s="51"/>
      <c r="D188" s="30"/>
      <c r="E188" s="37"/>
      <c r="F188" s="35"/>
      <c r="G188" s="33"/>
      <c r="H188" s="33"/>
      <c r="I188" s="32"/>
      <c r="J188" s="38"/>
      <c r="K188" s="28"/>
      <c r="L188" s="28"/>
      <c r="M188" s="28"/>
      <c r="N188" s="28"/>
      <c r="O188" s="28"/>
      <c r="P188" s="14"/>
      <c r="Q188" s="14"/>
      <c r="R188" s="15"/>
      <c r="S188" s="15"/>
      <c r="T188" s="15"/>
      <c r="U188" s="15"/>
      <c r="V188" s="15"/>
      <c r="W188" s="15"/>
      <c r="X188" s="15"/>
      <c r="Y188" s="18"/>
      <c r="Z188" s="18"/>
      <c r="AA188" s="18"/>
      <c r="AB188" s="18"/>
      <c r="AC188" s="18"/>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6"/>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row>
    <row r="189" spans="1:142" ht="13.95" customHeight="1" thickTop="1">
      <c r="A189" s="41"/>
      <c r="B189" s="50" t="s">
        <v>315</v>
      </c>
      <c r="C189" s="50" t="s">
        <v>281</v>
      </c>
      <c r="D189" s="29" t="s">
        <v>337</v>
      </c>
      <c r="E189" s="36" t="s">
        <v>58</v>
      </c>
      <c r="F189" s="34">
        <f>IFERROR(453.5924/G189,0)</f>
        <v>9.449841666666666</v>
      </c>
      <c r="G189" s="27">
        <v>48</v>
      </c>
      <c r="H189" s="27">
        <v>58</v>
      </c>
      <c r="I189" s="31"/>
      <c r="J189" s="31"/>
      <c r="K189" s="27"/>
      <c r="L189" s="27"/>
      <c r="M189" s="27"/>
      <c r="N189" s="27"/>
      <c r="O189" s="27"/>
      <c r="P189" s="10"/>
      <c r="Q189" s="10"/>
      <c r="R189" s="11"/>
      <c r="S189" s="11"/>
      <c r="T189" s="11"/>
      <c r="U189" s="11"/>
      <c r="V189" s="11"/>
      <c r="W189" s="11"/>
      <c r="X189" s="11"/>
      <c r="Y189" s="11"/>
      <c r="Z189" s="11"/>
      <c r="AA189" s="11"/>
      <c r="AB189" s="11"/>
      <c r="AC189" s="11"/>
      <c r="AD189" s="11"/>
      <c r="AE189" s="11"/>
      <c r="AF189" s="11"/>
      <c r="AG189" s="11"/>
      <c r="AH189" s="11"/>
      <c r="AI189" s="17"/>
      <c r="AJ189" s="17"/>
      <c r="AK189" s="17"/>
      <c r="AL189" s="17"/>
      <c r="AM189" s="17"/>
      <c r="AN189" s="17"/>
      <c r="AO189" s="11"/>
      <c r="AP189" s="11"/>
      <c r="AQ189" s="11"/>
      <c r="AR189" s="11"/>
      <c r="AS189" s="11"/>
      <c r="AT189" s="11"/>
      <c r="AU189" s="11"/>
      <c r="AV189" s="11"/>
      <c r="AW189" s="11"/>
      <c r="AX189" s="11"/>
      <c r="AY189" s="12"/>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t="s">
        <v>75</v>
      </c>
      <c r="CN189" s="4" t="s">
        <v>75</v>
      </c>
      <c r="CO189" s="4" t="s">
        <v>74</v>
      </c>
      <c r="CP189" s="4" t="s">
        <v>74</v>
      </c>
      <c r="CQ189" s="4" t="s">
        <v>74</v>
      </c>
      <c r="CR189" s="4" t="s">
        <v>74</v>
      </c>
      <c r="CS189" s="4" t="s">
        <v>74</v>
      </c>
      <c r="CT189" s="4" t="s">
        <v>74</v>
      </c>
      <c r="CU189" s="4" t="s">
        <v>74</v>
      </c>
      <c r="CV189" s="13" t="s">
        <v>74</v>
      </c>
      <c r="CW189" s="4" t="s">
        <v>74</v>
      </c>
      <c r="CX189" s="4" t="s">
        <v>74</v>
      </c>
      <c r="CY189" s="4" t="s">
        <v>74</v>
      </c>
      <c r="CZ189" s="4" t="s">
        <v>75</v>
      </c>
      <c r="DA189" s="4" t="s">
        <v>75</v>
      </c>
      <c r="DB189" s="4" t="s">
        <v>75</v>
      </c>
      <c r="DC189" s="4" t="s">
        <v>75</v>
      </c>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row>
    <row r="190" spans="1:142" ht="13.95" customHeight="1" thickBot="1">
      <c r="A190" s="42"/>
      <c r="B190" s="51"/>
      <c r="C190" s="51"/>
      <c r="D190" s="30"/>
      <c r="E190" s="37"/>
      <c r="F190" s="35"/>
      <c r="G190" s="33"/>
      <c r="H190" s="33"/>
      <c r="I190" s="32"/>
      <c r="J190" s="38"/>
      <c r="K190" s="28"/>
      <c r="L190" s="28"/>
      <c r="M190" s="28"/>
      <c r="N190" s="28"/>
      <c r="O190" s="28"/>
      <c r="P190" s="14"/>
      <c r="Q190" s="14"/>
      <c r="R190" s="15"/>
      <c r="S190" s="15"/>
      <c r="T190" s="15"/>
      <c r="U190" s="15"/>
      <c r="V190" s="15"/>
      <c r="W190" s="15"/>
      <c r="X190" s="15"/>
      <c r="Y190" s="15"/>
      <c r="Z190" s="15"/>
      <c r="AA190" s="15"/>
      <c r="AB190" s="15"/>
      <c r="AC190" s="18"/>
      <c r="AD190" s="18"/>
      <c r="AE190" s="18"/>
      <c r="AF190" s="18"/>
      <c r="AG190" s="18"/>
      <c r="AH190" s="18"/>
      <c r="AI190" s="15"/>
      <c r="AJ190" s="15"/>
      <c r="AK190" s="15"/>
      <c r="AL190" s="15"/>
      <c r="AM190" s="15"/>
      <c r="AN190" s="15"/>
      <c r="AO190" s="15"/>
      <c r="AP190" s="15"/>
      <c r="AQ190" s="15"/>
      <c r="AR190" s="15"/>
      <c r="AS190" s="15"/>
      <c r="AT190" s="15"/>
      <c r="AU190" s="15"/>
      <c r="AV190" s="15"/>
      <c r="AW190" s="15"/>
      <c r="AX190" s="15"/>
      <c r="AY190" s="16"/>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row>
    <row r="191" spans="1:142" ht="13.95" customHeight="1" thickTop="1">
      <c r="A191" s="57"/>
      <c r="B191" s="50" t="s">
        <v>148</v>
      </c>
      <c r="C191" s="50" t="s">
        <v>350</v>
      </c>
      <c r="D191" s="29" t="s">
        <v>341</v>
      </c>
      <c r="E191" s="36" t="s">
        <v>47</v>
      </c>
      <c r="F191" s="34">
        <f>IFERROR(453.5924/G191,0)</f>
        <v>5.9683210526315786</v>
      </c>
      <c r="G191" s="27">
        <v>76</v>
      </c>
      <c r="H191" s="27">
        <v>51</v>
      </c>
      <c r="I191" s="31"/>
      <c r="J191" s="31"/>
      <c r="K191" s="27"/>
      <c r="L191" s="27"/>
      <c r="M191" s="27"/>
      <c r="N191" s="27"/>
      <c r="O191" s="27"/>
      <c r="P191" s="10"/>
      <c r="Q191" s="10"/>
      <c r="R191" s="11"/>
      <c r="S191" s="11"/>
      <c r="T191" s="11"/>
      <c r="U191" s="11"/>
      <c r="V191" s="11"/>
      <c r="W191" s="11"/>
      <c r="X191" s="17"/>
      <c r="Y191" s="17"/>
      <c r="Z191" s="17"/>
      <c r="AA191" s="17"/>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2"/>
      <c r="AZ191" s="4"/>
      <c r="BA191" s="4"/>
      <c r="BB191" s="4"/>
      <c r="BC191" s="4"/>
      <c r="BD191" s="4" t="s">
        <v>75</v>
      </c>
      <c r="BE191" s="4" t="s">
        <v>75</v>
      </c>
      <c r="BF191" s="4" t="s">
        <v>74</v>
      </c>
      <c r="BG191" s="4" t="s">
        <v>74</v>
      </c>
      <c r="BH191" s="4" t="s">
        <v>74</v>
      </c>
      <c r="BI191" s="4" t="s">
        <v>74</v>
      </c>
      <c r="BJ191" s="4" t="s">
        <v>74</v>
      </c>
      <c r="BK191" s="4" t="s">
        <v>74</v>
      </c>
      <c r="BL191" s="4" t="s">
        <v>74</v>
      </c>
      <c r="BM191" s="13" t="s">
        <v>74</v>
      </c>
      <c r="BN191" s="4" t="s">
        <v>74</v>
      </c>
      <c r="BO191" s="4" t="s">
        <v>74</v>
      </c>
      <c r="BP191" s="4" t="s">
        <v>74</v>
      </c>
      <c r="BQ191" s="4" t="s">
        <v>75</v>
      </c>
      <c r="BR191" s="4" t="s">
        <v>75</v>
      </c>
      <c r="BS191" s="4" t="s">
        <v>75</v>
      </c>
      <c r="BT191" s="4" t="s">
        <v>75</v>
      </c>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row>
    <row r="192" spans="1:142" ht="13.95" customHeight="1" thickBot="1">
      <c r="A192" s="42"/>
      <c r="B192" s="51"/>
      <c r="C192" s="51"/>
      <c r="D192" s="30"/>
      <c r="E192" s="37"/>
      <c r="F192" s="35"/>
      <c r="G192" s="33"/>
      <c r="H192" s="33"/>
      <c r="I192" s="32"/>
      <c r="J192" s="38"/>
      <c r="K192" s="28"/>
      <c r="L192" s="28"/>
      <c r="M192" s="28"/>
      <c r="N192" s="28"/>
      <c r="O192" s="28"/>
      <c r="P192" s="14"/>
      <c r="Q192" s="14"/>
      <c r="R192" s="15"/>
      <c r="S192" s="15"/>
      <c r="T192" s="15"/>
      <c r="U192" s="15"/>
      <c r="V192" s="15"/>
      <c r="W192" s="15"/>
      <c r="X192" s="15"/>
      <c r="Y192" s="15"/>
      <c r="Z192" s="18"/>
      <c r="AA192" s="18"/>
      <c r="AB192" s="18"/>
      <c r="AC192" s="18"/>
      <c r="AD192" s="18"/>
      <c r="AE192" s="18"/>
      <c r="AF192" s="15"/>
      <c r="AG192" s="15"/>
      <c r="AH192" s="15"/>
      <c r="AI192" s="15"/>
      <c r="AJ192" s="15"/>
      <c r="AK192" s="15"/>
      <c r="AL192" s="15"/>
      <c r="AM192" s="15"/>
      <c r="AN192" s="15"/>
      <c r="AO192" s="15"/>
      <c r="AP192" s="15"/>
      <c r="AQ192" s="15"/>
      <c r="AR192" s="15"/>
      <c r="AS192" s="15"/>
      <c r="AT192" s="15"/>
      <c r="AU192" s="15"/>
      <c r="AV192" s="15"/>
      <c r="AW192" s="15"/>
      <c r="AX192" s="15"/>
      <c r="AY192" s="16"/>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row>
    <row r="193" spans="1:142" ht="13.95" customHeight="1" thickTop="1">
      <c r="A193" s="57"/>
      <c r="B193" s="50" t="s">
        <v>25</v>
      </c>
      <c r="C193" s="50" t="s">
        <v>285</v>
      </c>
      <c r="D193" s="29" t="s">
        <v>337</v>
      </c>
      <c r="E193" s="36" t="s">
        <v>58</v>
      </c>
      <c r="F193" s="34">
        <f>IFERROR(453.5924/G193,0)</f>
        <v>11.063229268292682</v>
      </c>
      <c r="G193" s="27">
        <v>41</v>
      </c>
      <c r="H193" s="27">
        <v>53</v>
      </c>
      <c r="I193" s="31"/>
      <c r="J193" s="31"/>
      <c r="K193" s="27"/>
      <c r="L193" s="27"/>
      <c r="M193" s="27"/>
      <c r="N193" s="27"/>
      <c r="O193" s="27"/>
      <c r="P193" s="10"/>
      <c r="Q193" s="10"/>
      <c r="R193" s="11"/>
      <c r="S193" s="11"/>
      <c r="T193" s="11"/>
      <c r="U193" s="11"/>
      <c r="V193" s="11"/>
      <c r="W193" s="11"/>
      <c r="X193" s="11"/>
      <c r="Y193" s="11"/>
      <c r="Z193" s="11"/>
      <c r="AA193" s="11"/>
      <c r="AB193" s="11"/>
      <c r="AC193" s="11"/>
      <c r="AD193" s="17"/>
      <c r="AE193" s="17"/>
      <c r="AF193" s="17"/>
      <c r="AG193" s="17"/>
      <c r="AH193" s="17"/>
      <c r="AI193" s="17"/>
      <c r="AJ193" s="17"/>
      <c r="AK193" s="11"/>
      <c r="AL193" s="11"/>
      <c r="AM193" s="11"/>
      <c r="AN193" s="11"/>
      <c r="AO193" s="11"/>
      <c r="AP193" s="11"/>
      <c r="AQ193" s="11"/>
      <c r="AR193" s="11"/>
      <c r="AS193" s="11"/>
      <c r="AT193" s="11"/>
      <c r="AU193" s="11"/>
      <c r="AV193" s="11"/>
      <c r="AW193" s="11"/>
      <c r="AX193" s="11"/>
      <c r="AY193" s="12"/>
      <c r="AZ193" s="4"/>
      <c r="BA193" s="4"/>
      <c r="BB193" s="4"/>
      <c r="BC193" s="4"/>
      <c r="BD193" s="4"/>
      <c r="BE193" s="4"/>
      <c r="BF193" s="4"/>
      <c r="BG193" s="4" t="s">
        <v>75</v>
      </c>
      <c r="BH193" s="4" t="s">
        <v>75</v>
      </c>
      <c r="BI193" s="4" t="s">
        <v>74</v>
      </c>
      <c r="BJ193" s="4" t="s">
        <v>74</v>
      </c>
      <c r="BK193" s="4" t="s">
        <v>74</v>
      </c>
      <c r="BL193" s="4" t="s">
        <v>74</v>
      </c>
      <c r="BM193" s="4" t="s">
        <v>74</v>
      </c>
      <c r="BN193" s="4" t="s">
        <v>74</v>
      </c>
      <c r="BO193" s="4" t="s">
        <v>74</v>
      </c>
      <c r="BP193" s="13" t="s">
        <v>74</v>
      </c>
      <c r="BQ193" s="4" t="s">
        <v>74</v>
      </c>
      <c r="BR193" s="4" t="s">
        <v>74</v>
      </c>
      <c r="BS193" s="4" t="s">
        <v>74</v>
      </c>
      <c r="BT193" s="4" t="s">
        <v>75</v>
      </c>
      <c r="BU193" s="4" t="s">
        <v>75</v>
      </c>
      <c r="BV193" s="4" t="s">
        <v>75</v>
      </c>
      <c r="BW193" s="4" t="s">
        <v>75</v>
      </c>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row>
    <row r="194" spans="1:142" ht="13.95" customHeight="1" thickBot="1">
      <c r="A194" s="42"/>
      <c r="B194" s="51"/>
      <c r="C194" s="51"/>
      <c r="D194" s="30"/>
      <c r="E194" s="37"/>
      <c r="F194" s="35"/>
      <c r="G194" s="33"/>
      <c r="H194" s="33"/>
      <c r="I194" s="32"/>
      <c r="J194" s="38"/>
      <c r="K194" s="28"/>
      <c r="L194" s="28"/>
      <c r="M194" s="28"/>
      <c r="N194" s="28"/>
      <c r="O194" s="28"/>
      <c r="P194" s="14"/>
      <c r="Q194" s="14"/>
      <c r="R194" s="15"/>
      <c r="S194" s="15"/>
      <c r="T194" s="15"/>
      <c r="U194" s="15"/>
      <c r="V194" s="18"/>
      <c r="W194" s="18"/>
      <c r="X194" s="18"/>
      <c r="Y194" s="18"/>
      <c r="Z194" s="18"/>
      <c r="AA194" s="18"/>
      <c r="AB194" s="18"/>
      <c r="AC194" s="18"/>
      <c r="AD194" s="18"/>
      <c r="AE194" s="15"/>
      <c r="AF194" s="15"/>
      <c r="AG194" s="15"/>
      <c r="AH194" s="15"/>
      <c r="AI194" s="15"/>
      <c r="AJ194" s="15"/>
      <c r="AK194" s="15"/>
      <c r="AL194" s="15"/>
      <c r="AM194" s="15"/>
      <c r="AN194" s="15"/>
      <c r="AO194" s="15"/>
      <c r="AP194" s="15"/>
      <c r="AQ194" s="15"/>
      <c r="AR194" s="15"/>
      <c r="AS194" s="15"/>
      <c r="AT194" s="15"/>
      <c r="AU194" s="15"/>
      <c r="AV194" s="15"/>
      <c r="AW194" s="15"/>
      <c r="AX194" s="15"/>
      <c r="AY194" s="16"/>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row>
    <row r="195" spans="1:142" ht="13.95" customHeight="1" thickTop="1">
      <c r="A195" s="52"/>
      <c r="B195" s="50" t="s">
        <v>18</v>
      </c>
      <c r="C195" s="50" t="s">
        <v>286</v>
      </c>
      <c r="D195" s="29" t="s">
        <v>337</v>
      </c>
      <c r="E195" s="36" t="s">
        <v>58</v>
      </c>
      <c r="F195" s="34">
        <f>IFERROR(453.5924/G195,0)</f>
        <v>7.559873333333333</v>
      </c>
      <c r="G195" s="27">
        <v>60</v>
      </c>
      <c r="H195" s="27">
        <v>60</v>
      </c>
      <c r="I195" s="31"/>
      <c r="J195" s="31"/>
      <c r="K195" s="27"/>
      <c r="L195" s="27"/>
      <c r="M195" s="27"/>
      <c r="N195" s="27"/>
      <c r="O195" s="27"/>
      <c r="P195" s="10"/>
      <c r="Q195" s="10"/>
      <c r="R195" s="11"/>
      <c r="S195" s="11"/>
      <c r="T195" s="11"/>
      <c r="U195" s="11"/>
      <c r="V195" s="11"/>
      <c r="W195" s="11"/>
      <c r="X195" s="11"/>
      <c r="Y195" s="11"/>
      <c r="Z195" s="11"/>
      <c r="AA195" s="11"/>
      <c r="AB195" s="11"/>
      <c r="AC195" s="11"/>
      <c r="AD195" s="11"/>
      <c r="AE195" s="11"/>
      <c r="AF195" s="17"/>
      <c r="AG195" s="17"/>
      <c r="AH195" s="17"/>
      <c r="AI195" s="17"/>
      <c r="AJ195" s="17"/>
      <c r="AK195" s="11"/>
      <c r="AL195" s="11"/>
      <c r="AM195" s="11"/>
      <c r="AN195" s="11"/>
      <c r="AO195" s="11"/>
      <c r="AP195" s="11"/>
      <c r="AQ195" s="11"/>
      <c r="AR195" s="11"/>
      <c r="AS195" s="11"/>
      <c r="AT195" s="11"/>
      <c r="AU195" s="11"/>
      <c r="AV195" s="11"/>
      <c r="AW195" s="11"/>
      <c r="AX195" s="11"/>
      <c r="AY195" s="12"/>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row>
    <row r="196" spans="1:142" ht="13.95" customHeight="1" thickBot="1">
      <c r="A196" s="42"/>
      <c r="B196" s="51"/>
      <c r="C196" s="51"/>
      <c r="D196" s="30"/>
      <c r="E196" s="37"/>
      <c r="F196" s="35"/>
      <c r="G196" s="33"/>
      <c r="H196" s="33"/>
      <c r="I196" s="32"/>
      <c r="J196" s="38"/>
      <c r="K196" s="28"/>
      <c r="L196" s="28"/>
      <c r="M196" s="28"/>
      <c r="N196" s="28"/>
      <c r="O196" s="28"/>
      <c r="P196" s="14"/>
      <c r="Q196" s="14"/>
      <c r="R196" s="15"/>
      <c r="S196" s="15"/>
      <c r="T196" s="15"/>
      <c r="U196" s="15"/>
      <c r="V196" s="15"/>
      <c r="W196" s="15"/>
      <c r="X196" s="18"/>
      <c r="Y196" s="18"/>
      <c r="Z196" s="18"/>
      <c r="AA196" s="18"/>
      <c r="AB196" s="18"/>
      <c r="AC196" s="18"/>
      <c r="AD196" s="18"/>
      <c r="AE196" s="15"/>
      <c r="AF196" s="15"/>
      <c r="AG196" s="15"/>
      <c r="AH196" s="15"/>
      <c r="AI196" s="15"/>
      <c r="AJ196" s="15"/>
      <c r="AK196" s="15"/>
      <c r="AL196" s="15"/>
      <c r="AM196" s="15"/>
      <c r="AN196" s="15"/>
      <c r="AO196" s="15"/>
      <c r="AP196" s="15"/>
      <c r="AQ196" s="15"/>
      <c r="AR196" s="15"/>
      <c r="AS196" s="15"/>
      <c r="AT196" s="15"/>
      <c r="AU196" s="15"/>
      <c r="AV196" s="15"/>
      <c r="AW196" s="15"/>
      <c r="AX196" s="15"/>
      <c r="AY196" s="16"/>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row>
    <row r="197" spans="1:142" ht="13.95" customHeight="1" thickTop="1">
      <c r="A197" s="43"/>
      <c r="B197" s="50" t="s">
        <v>221</v>
      </c>
      <c r="C197" s="50" t="s">
        <v>287</v>
      </c>
      <c r="D197" s="29"/>
      <c r="E197" s="36" t="s">
        <v>59</v>
      </c>
      <c r="F197" s="34">
        <f>IFERROR(453.5924/G197,0)</f>
        <v>5.8152871794871794</v>
      </c>
      <c r="G197" s="27">
        <v>78</v>
      </c>
      <c r="H197" s="27">
        <v>58</v>
      </c>
      <c r="I197" s="31"/>
      <c r="J197" s="31"/>
      <c r="K197" s="27"/>
      <c r="L197" s="27"/>
      <c r="M197" s="27"/>
      <c r="N197" s="27"/>
      <c r="O197" s="27"/>
      <c r="P197" s="10"/>
      <c r="Q197" s="10"/>
      <c r="R197" s="11"/>
      <c r="S197" s="11"/>
      <c r="T197" s="11"/>
      <c r="U197" s="11"/>
      <c r="V197" s="11"/>
      <c r="W197" s="17"/>
      <c r="X197" s="17"/>
      <c r="Y197" s="17"/>
      <c r="Z197" s="17"/>
      <c r="AA197" s="17"/>
      <c r="AB197" s="17"/>
      <c r="AC197" s="17"/>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2"/>
      <c r="AZ197" s="4" t="s">
        <v>75</v>
      </c>
      <c r="BA197" s="4" t="s">
        <v>75</v>
      </c>
      <c r="BB197" s="4" t="s">
        <v>74</v>
      </c>
      <c r="BC197" s="4" t="s">
        <v>74</v>
      </c>
      <c r="BD197" s="4" t="s">
        <v>74</v>
      </c>
      <c r="BE197" s="4" t="s">
        <v>74</v>
      </c>
      <c r="BF197" s="4" t="s">
        <v>74</v>
      </c>
      <c r="BG197" s="4" t="s">
        <v>74</v>
      </c>
      <c r="BH197" s="4" t="s">
        <v>74</v>
      </c>
      <c r="BI197" s="13" t="s">
        <v>74</v>
      </c>
      <c r="BJ197" s="4" t="s">
        <v>74</v>
      </c>
      <c r="BK197" s="4" t="s">
        <v>74</v>
      </c>
      <c r="BL197" s="4" t="s">
        <v>74</v>
      </c>
      <c r="BM197" s="4" t="s">
        <v>75</v>
      </c>
      <c r="BN197" s="4" t="s">
        <v>75</v>
      </c>
      <c r="BO197" s="4" t="s">
        <v>75</v>
      </c>
      <c r="BP197" s="4" t="s">
        <v>75</v>
      </c>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row>
    <row r="198" spans="1:142" ht="13.95" customHeight="1" thickBot="1">
      <c r="A198" s="42"/>
      <c r="B198" s="51"/>
      <c r="C198" s="51"/>
      <c r="D198" s="30"/>
      <c r="E198" s="37"/>
      <c r="F198" s="35"/>
      <c r="G198" s="33"/>
      <c r="H198" s="33"/>
      <c r="I198" s="32"/>
      <c r="J198" s="38"/>
      <c r="K198" s="28"/>
      <c r="L198" s="28"/>
      <c r="M198" s="28"/>
      <c r="N198" s="28"/>
      <c r="O198" s="28"/>
      <c r="P198" s="14"/>
      <c r="Q198" s="14"/>
      <c r="R198" s="15"/>
      <c r="S198" s="15"/>
      <c r="T198" s="15"/>
      <c r="U198" s="15"/>
      <c r="V198" s="15"/>
      <c r="W198" s="18"/>
      <c r="X198" s="18"/>
      <c r="Y198" s="18"/>
      <c r="Z198" s="18"/>
      <c r="AA198" s="18"/>
      <c r="AB198" s="18"/>
      <c r="AC198" s="18"/>
      <c r="AD198" s="18"/>
      <c r="AE198" s="18"/>
      <c r="AF198" s="15"/>
      <c r="AG198" s="15"/>
      <c r="AH198" s="15"/>
      <c r="AI198" s="15"/>
      <c r="AJ198" s="15"/>
      <c r="AK198" s="15"/>
      <c r="AL198" s="15"/>
      <c r="AM198" s="15"/>
      <c r="AN198" s="15"/>
      <c r="AO198" s="15"/>
      <c r="AP198" s="15"/>
      <c r="AQ198" s="15"/>
      <c r="AR198" s="15"/>
      <c r="AS198" s="15"/>
      <c r="AT198" s="15"/>
      <c r="AU198" s="15"/>
      <c r="AV198" s="15"/>
      <c r="AW198" s="15"/>
      <c r="AX198" s="15"/>
      <c r="AY198" s="16"/>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row>
    <row r="199" spans="1:142" ht="13.95" customHeight="1" thickTop="1">
      <c r="A199" s="43"/>
      <c r="B199" s="50" t="s">
        <v>77</v>
      </c>
      <c r="C199" s="50" t="s">
        <v>354</v>
      </c>
      <c r="D199" s="29"/>
      <c r="E199" s="36" t="s">
        <v>58</v>
      </c>
      <c r="F199" s="34">
        <f>IFERROR(453.5924/G199,0)</f>
        <v>8.893968627450981</v>
      </c>
      <c r="G199" s="27">
        <v>51</v>
      </c>
      <c r="H199" s="27">
        <v>49</v>
      </c>
      <c r="I199" s="31">
        <v>0.47</v>
      </c>
      <c r="J199" s="31"/>
      <c r="K199" s="27"/>
      <c r="L199" s="27"/>
      <c r="M199" s="27"/>
      <c r="N199" s="27"/>
      <c r="O199" s="27"/>
      <c r="P199" s="10"/>
      <c r="Q199" s="10"/>
      <c r="R199" s="11"/>
      <c r="S199" s="11"/>
      <c r="T199" s="11"/>
      <c r="U199" s="11"/>
      <c r="V199" s="11"/>
      <c r="W199" s="11"/>
      <c r="X199" s="11"/>
      <c r="Y199" s="11"/>
      <c r="Z199" s="11"/>
      <c r="AA199" s="11"/>
      <c r="AB199" s="11"/>
      <c r="AC199" s="11"/>
      <c r="AD199" s="11"/>
      <c r="AE199" s="11"/>
      <c r="AF199" s="11"/>
      <c r="AG199" s="11"/>
      <c r="AH199" s="17"/>
      <c r="AI199" s="17"/>
      <c r="AJ199" s="17"/>
      <c r="AK199" s="17"/>
      <c r="AL199" s="17"/>
      <c r="AM199" s="17"/>
      <c r="AN199" s="17"/>
      <c r="AO199" s="17"/>
      <c r="AP199" s="11"/>
      <c r="AQ199" s="11"/>
      <c r="AR199" s="11"/>
      <c r="AS199" s="11"/>
      <c r="AT199" s="11"/>
      <c r="AU199" s="11"/>
      <c r="AV199" s="11"/>
      <c r="AW199" s="11"/>
      <c r="AX199" s="11"/>
      <c r="AY199" s="12"/>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t="s">
        <v>75</v>
      </c>
      <c r="CJ199" s="4" t="s">
        <v>75</v>
      </c>
      <c r="CK199" s="4" t="s">
        <v>74</v>
      </c>
      <c r="CL199" s="4" t="s">
        <v>74</v>
      </c>
      <c r="CM199" s="4" t="s">
        <v>74</v>
      </c>
      <c r="CN199" s="4" t="s">
        <v>74</v>
      </c>
      <c r="CO199" s="4" t="s">
        <v>74</v>
      </c>
      <c r="CP199" s="4" t="s">
        <v>74</v>
      </c>
      <c r="CQ199" s="4" t="s">
        <v>74</v>
      </c>
      <c r="CR199" s="13" t="s">
        <v>74</v>
      </c>
      <c r="CS199" s="4" t="s">
        <v>74</v>
      </c>
      <c r="CT199" s="4" t="s">
        <v>74</v>
      </c>
      <c r="CU199" s="4" t="s">
        <v>74</v>
      </c>
      <c r="CV199" s="4" t="s">
        <v>75</v>
      </c>
      <c r="CW199" s="4" t="s">
        <v>75</v>
      </c>
      <c r="CX199" s="4" t="s">
        <v>75</v>
      </c>
      <c r="CY199" s="4" t="s">
        <v>75</v>
      </c>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row>
    <row r="200" spans="1:142" ht="13.95" customHeight="1" thickBot="1">
      <c r="A200" s="42"/>
      <c r="B200" s="51"/>
      <c r="C200" s="51"/>
      <c r="D200" s="30"/>
      <c r="E200" s="37"/>
      <c r="F200" s="35"/>
      <c r="G200" s="33"/>
      <c r="H200" s="33"/>
      <c r="I200" s="32"/>
      <c r="J200" s="38"/>
      <c r="K200" s="28"/>
      <c r="L200" s="28"/>
      <c r="M200" s="28"/>
      <c r="N200" s="28"/>
      <c r="O200" s="28"/>
      <c r="P200" s="14"/>
      <c r="Q200" s="14"/>
      <c r="R200" s="15"/>
      <c r="S200" s="15"/>
      <c r="T200" s="15"/>
      <c r="U200" s="15"/>
      <c r="V200" s="15"/>
      <c r="W200" s="15"/>
      <c r="X200" s="15"/>
      <c r="Y200" s="15"/>
      <c r="Z200" s="18"/>
      <c r="AA200" s="18"/>
      <c r="AB200" s="18"/>
      <c r="AC200" s="18"/>
      <c r="AD200" s="18"/>
      <c r="AE200" s="18"/>
      <c r="AF200" s="18"/>
      <c r="AG200" s="18"/>
      <c r="AH200" s="18"/>
      <c r="AI200" s="15"/>
      <c r="AJ200" s="15"/>
      <c r="AK200" s="15"/>
      <c r="AL200" s="15"/>
      <c r="AM200" s="15"/>
      <c r="AN200" s="15"/>
      <c r="AO200" s="15"/>
      <c r="AP200" s="15"/>
      <c r="AQ200" s="15"/>
      <c r="AR200" s="15"/>
      <c r="AS200" s="15"/>
      <c r="AT200" s="15"/>
      <c r="AU200" s="15"/>
      <c r="AV200" s="15"/>
      <c r="AW200" s="15"/>
      <c r="AX200" s="15"/>
      <c r="AY200" s="16"/>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row>
    <row r="201" spans="1:142" ht="13.95" customHeight="1" thickTop="1">
      <c r="A201" s="41"/>
      <c r="B201" s="50" t="s">
        <v>152</v>
      </c>
      <c r="C201" s="50" t="s">
        <v>354</v>
      </c>
      <c r="D201" s="29"/>
      <c r="E201" s="36" t="s">
        <v>47</v>
      </c>
      <c r="F201" s="34">
        <f>IFERROR(453.5924/G201,0)</f>
        <v>9.449841666666666</v>
      </c>
      <c r="G201" s="27">
        <v>48</v>
      </c>
      <c r="H201" s="27">
        <v>50</v>
      </c>
      <c r="I201" s="31"/>
      <c r="J201" s="31"/>
      <c r="K201" s="27">
        <v>8</v>
      </c>
      <c r="L201" s="27"/>
      <c r="M201" s="27"/>
      <c r="N201" s="27"/>
      <c r="O201" s="27"/>
      <c r="P201" s="10"/>
      <c r="Q201" s="10"/>
      <c r="R201" s="11"/>
      <c r="S201" s="11"/>
      <c r="T201" s="11"/>
      <c r="U201" s="11"/>
      <c r="V201" s="11"/>
      <c r="W201" s="11"/>
      <c r="X201" s="11"/>
      <c r="Y201" s="11"/>
      <c r="Z201" s="11"/>
      <c r="AA201" s="17"/>
      <c r="AB201" s="17"/>
      <c r="AC201" s="17"/>
      <c r="AD201" s="17"/>
      <c r="AE201" s="11"/>
      <c r="AF201" s="11"/>
      <c r="AG201" s="11"/>
      <c r="AH201" s="11"/>
      <c r="AI201" s="11"/>
      <c r="AJ201" s="11"/>
      <c r="AK201" s="11"/>
      <c r="AL201" s="11"/>
      <c r="AM201" s="11"/>
      <c r="AN201" s="11"/>
      <c r="AO201" s="11"/>
      <c r="AP201" s="11"/>
      <c r="AQ201" s="11"/>
      <c r="AR201" s="11"/>
      <c r="AS201" s="11"/>
      <c r="AT201" s="11"/>
      <c r="AU201" s="11"/>
      <c r="AV201" s="11"/>
      <c r="AW201" s="11"/>
      <c r="AX201" s="11"/>
      <c r="AY201" s="12"/>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row>
    <row r="202" spans="1:142" ht="13.95" customHeight="1" thickBot="1">
      <c r="A202" s="42"/>
      <c r="B202" s="51"/>
      <c r="C202" s="51"/>
      <c r="D202" s="30"/>
      <c r="E202" s="37"/>
      <c r="F202" s="35"/>
      <c r="G202" s="33"/>
      <c r="H202" s="33"/>
      <c r="I202" s="32"/>
      <c r="J202" s="38"/>
      <c r="K202" s="28"/>
      <c r="L202" s="28"/>
      <c r="M202" s="28"/>
      <c r="N202" s="28"/>
      <c r="O202" s="28"/>
      <c r="P202" s="14"/>
      <c r="Q202" s="14"/>
      <c r="R202" s="15"/>
      <c r="S202" s="15"/>
      <c r="T202" s="15"/>
      <c r="U202" s="15"/>
      <c r="V202" s="15"/>
      <c r="W202" s="15"/>
      <c r="X202" s="15"/>
      <c r="Y202" s="15"/>
      <c r="Z202" s="15"/>
      <c r="AA202" s="15"/>
      <c r="AB202" s="15"/>
      <c r="AC202" s="15"/>
      <c r="AD202" s="15"/>
      <c r="AE202" s="18"/>
      <c r="AF202" s="18"/>
      <c r="AG202" s="18"/>
      <c r="AH202" s="18"/>
      <c r="AI202" s="18"/>
      <c r="AJ202" s="18"/>
      <c r="AK202" s="15"/>
      <c r="AL202" s="15"/>
      <c r="AM202" s="15"/>
      <c r="AN202" s="15"/>
      <c r="AO202" s="15"/>
      <c r="AP202" s="15"/>
      <c r="AQ202" s="15"/>
      <c r="AR202" s="15"/>
      <c r="AS202" s="15"/>
      <c r="AT202" s="15"/>
      <c r="AU202" s="15"/>
      <c r="AV202" s="15"/>
      <c r="AW202" s="15"/>
      <c r="AX202" s="15"/>
      <c r="AY202" s="16"/>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row>
    <row r="203" spans="1:142" ht="13.95" customHeight="1" thickTop="1">
      <c r="A203" s="41"/>
      <c r="B203" s="50" t="s">
        <v>153</v>
      </c>
      <c r="C203" s="50" t="s">
        <v>361</v>
      </c>
      <c r="D203" s="29"/>
      <c r="E203" s="36" t="s">
        <v>58</v>
      </c>
      <c r="F203" s="34">
        <f>IFERROR(453.5924/G203,0)</f>
        <v>6.8726121212121214</v>
      </c>
      <c r="G203" s="27">
        <v>66</v>
      </c>
      <c r="H203" s="27">
        <v>56</v>
      </c>
      <c r="I203" s="31"/>
      <c r="J203" s="31"/>
      <c r="K203" s="27"/>
      <c r="L203" s="27"/>
      <c r="M203" s="27"/>
      <c r="N203" s="27"/>
      <c r="O203" s="27"/>
      <c r="P203" s="10"/>
      <c r="Q203" s="10"/>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2"/>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row>
    <row r="204" spans="1:142" ht="13.95" customHeight="1" thickBot="1">
      <c r="A204" s="42"/>
      <c r="B204" s="51"/>
      <c r="C204" s="51"/>
      <c r="D204" s="30"/>
      <c r="E204" s="37"/>
      <c r="F204" s="35"/>
      <c r="G204" s="33"/>
      <c r="H204" s="33"/>
      <c r="I204" s="32"/>
      <c r="J204" s="38"/>
      <c r="K204" s="28"/>
      <c r="L204" s="28"/>
      <c r="M204" s="28"/>
      <c r="N204" s="28"/>
      <c r="O204" s="28"/>
      <c r="P204" s="14"/>
      <c r="Q204" s="14"/>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6"/>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row>
    <row r="205" spans="1:142" ht="13.95" customHeight="1" thickTop="1">
      <c r="A205" s="43"/>
      <c r="B205" s="50" t="s">
        <v>44</v>
      </c>
      <c r="C205" s="50" t="s">
        <v>288</v>
      </c>
      <c r="D205" s="29"/>
      <c r="E205" s="36" t="s">
        <v>58</v>
      </c>
      <c r="F205" s="34">
        <f>IFERROR(453.5924/G205,0)</f>
        <v>9.0718479999999992</v>
      </c>
      <c r="G205" s="27">
        <v>50</v>
      </c>
      <c r="H205" s="27">
        <v>50</v>
      </c>
      <c r="I205" s="31">
        <v>0.56000000000000005</v>
      </c>
      <c r="J205" s="31"/>
      <c r="K205" s="27"/>
      <c r="L205" s="27"/>
      <c r="M205" s="27"/>
      <c r="N205" s="27"/>
      <c r="O205" s="27"/>
      <c r="P205" s="10"/>
      <c r="Q205" s="10"/>
      <c r="R205" s="11"/>
      <c r="S205" s="11"/>
      <c r="T205" s="11"/>
      <c r="U205" s="11"/>
      <c r="V205" s="11"/>
      <c r="W205" s="11"/>
      <c r="X205" s="11"/>
      <c r="Y205" s="11"/>
      <c r="Z205" s="11"/>
      <c r="AA205" s="11"/>
      <c r="AB205" s="11"/>
      <c r="AC205" s="11"/>
      <c r="AD205" s="11"/>
      <c r="AE205" s="11"/>
      <c r="AF205" s="11"/>
      <c r="AG205" s="11"/>
      <c r="AH205" s="11"/>
      <c r="AI205" s="11"/>
      <c r="AJ205" s="17"/>
      <c r="AK205" s="17"/>
      <c r="AL205" s="17"/>
      <c r="AM205" s="17"/>
      <c r="AN205" s="17"/>
      <c r="AO205" s="17"/>
      <c r="AP205" s="11"/>
      <c r="AQ205" s="11"/>
      <c r="AR205" s="11"/>
      <c r="AS205" s="11"/>
      <c r="AT205" s="11"/>
      <c r="AU205" s="11"/>
      <c r="AV205" s="11"/>
      <c r="AW205" s="11"/>
      <c r="AX205" s="11"/>
      <c r="AY205" s="12"/>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t="s">
        <v>75</v>
      </c>
      <c r="CX205" s="4" t="s">
        <v>75</v>
      </c>
      <c r="CY205" s="4" t="s">
        <v>74</v>
      </c>
      <c r="CZ205" s="4" t="s">
        <v>74</v>
      </c>
      <c r="DA205" s="4" t="s">
        <v>74</v>
      </c>
      <c r="DB205" s="4" t="s">
        <v>74</v>
      </c>
      <c r="DC205" s="4" t="s">
        <v>74</v>
      </c>
      <c r="DD205" s="4" t="s">
        <v>74</v>
      </c>
      <c r="DE205" s="4" t="s">
        <v>74</v>
      </c>
      <c r="DF205" s="13" t="s">
        <v>74</v>
      </c>
      <c r="DG205" s="4" t="s">
        <v>74</v>
      </c>
      <c r="DH205" s="4" t="s">
        <v>74</v>
      </c>
      <c r="DI205" s="4" t="s">
        <v>74</v>
      </c>
      <c r="DJ205" s="4" t="s">
        <v>75</v>
      </c>
      <c r="DK205" s="4" t="s">
        <v>75</v>
      </c>
      <c r="DL205" s="4" t="s">
        <v>75</v>
      </c>
      <c r="DM205" s="4" t="s">
        <v>75</v>
      </c>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row>
    <row r="206" spans="1:142" ht="13.95" customHeight="1" thickBot="1">
      <c r="A206" s="42"/>
      <c r="B206" s="51"/>
      <c r="C206" s="51"/>
      <c r="D206" s="30"/>
      <c r="E206" s="37"/>
      <c r="F206" s="35"/>
      <c r="G206" s="33"/>
      <c r="H206" s="33"/>
      <c r="I206" s="32"/>
      <c r="J206" s="38"/>
      <c r="K206" s="28"/>
      <c r="L206" s="28"/>
      <c r="M206" s="28"/>
      <c r="N206" s="28"/>
      <c r="O206" s="28"/>
      <c r="P206" s="14"/>
      <c r="Q206" s="14"/>
      <c r="R206" s="15"/>
      <c r="S206" s="15"/>
      <c r="T206" s="15"/>
      <c r="U206" s="15"/>
      <c r="V206" s="15"/>
      <c r="W206" s="15"/>
      <c r="X206" s="15"/>
      <c r="Y206" s="15"/>
      <c r="Z206" s="15"/>
      <c r="AA206" s="18"/>
      <c r="AB206" s="18"/>
      <c r="AC206" s="18"/>
      <c r="AD206" s="18"/>
      <c r="AE206" s="18"/>
      <c r="AF206" s="18"/>
      <c r="AG206" s="18"/>
      <c r="AH206" s="18"/>
      <c r="AI206" s="18"/>
      <c r="AJ206" s="15"/>
      <c r="AK206" s="15"/>
      <c r="AL206" s="15"/>
      <c r="AM206" s="15"/>
      <c r="AN206" s="15"/>
      <c r="AO206" s="15"/>
      <c r="AP206" s="15"/>
      <c r="AQ206" s="15"/>
      <c r="AR206" s="15"/>
      <c r="AS206" s="15"/>
      <c r="AT206" s="15"/>
      <c r="AU206" s="15"/>
      <c r="AV206" s="15"/>
      <c r="AW206" s="15"/>
      <c r="AX206" s="15"/>
      <c r="AY206" s="16"/>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row>
    <row r="207" spans="1:142" ht="13.95" customHeight="1" thickTop="1">
      <c r="A207" s="41"/>
      <c r="B207" s="50" t="s">
        <v>228</v>
      </c>
      <c r="C207" s="50" t="s">
        <v>289</v>
      </c>
      <c r="D207" s="29"/>
      <c r="E207" s="36" t="s">
        <v>47</v>
      </c>
      <c r="F207" s="34">
        <f>IFERROR(453.5924/G207,0)</f>
        <v>9.2569877551020401</v>
      </c>
      <c r="G207" s="27">
        <v>49</v>
      </c>
      <c r="H207" s="27">
        <v>49</v>
      </c>
      <c r="I207" s="31"/>
      <c r="J207" s="31">
        <v>0.69</v>
      </c>
      <c r="K207" s="27"/>
      <c r="L207" s="27"/>
      <c r="M207" s="27"/>
      <c r="N207" s="27"/>
      <c r="O207" s="27"/>
      <c r="P207" s="10"/>
      <c r="Q207" s="10"/>
      <c r="R207" s="11"/>
      <c r="S207" s="11"/>
      <c r="T207" s="11"/>
      <c r="U207" s="11"/>
      <c r="V207" s="11"/>
      <c r="W207" s="11"/>
      <c r="X207" s="11"/>
      <c r="Y207" s="11"/>
      <c r="Z207" s="11"/>
      <c r="AA207" s="11"/>
      <c r="AB207" s="11"/>
      <c r="AC207" s="11"/>
      <c r="AD207" s="11"/>
      <c r="AE207" s="11"/>
      <c r="AF207" s="11"/>
      <c r="AG207" s="11"/>
      <c r="AH207" s="11"/>
      <c r="AI207" s="17"/>
      <c r="AJ207" s="17"/>
      <c r="AK207" s="17"/>
      <c r="AL207" s="17"/>
      <c r="AM207" s="17"/>
      <c r="AN207" s="17"/>
      <c r="AO207" s="17"/>
      <c r="AP207" s="17"/>
      <c r="AQ207" s="17"/>
      <c r="AR207" s="17"/>
      <c r="AS207" s="17"/>
      <c r="AT207" s="17"/>
      <c r="AU207" s="11"/>
      <c r="AV207" s="11"/>
      <c r="AW207" s="11"/>
      <c r="AX207" s="11"/>
      <c r="AY207" s="12"/>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t="s">
        <v>75</v>
      </c>
      <c r="CY207" s="4" t="s">
        <v>75</v>
      </c>
      <c r="CZ207" s="4" t="s">
        <v>74</v>
      </c>
      <c r="DA207" s="4" t="s">
        <v>74</v>
      </c>
      <c r="DB207" s="4" t="s">
        <v>74</v>
      </c>
      <c r="DC207" s="4" t="s">
        <v>74</v>
      </c>
      <c r="DD207" s="4" t="s">
        <v>74</v>
      </c>
      <c r="DE207" s="4" t="s">
        <v>74</v>
      </c>
      <c r="DF207" s="4" t="s">
        <v>74</v>
      </c>
      <c r="DG207" s="13" t="s">
        <v>74</v>
      </c>
      <c r="DH207" s="4" t="s">
        <v>74</v>
      </c>
      <c r="DI207" s="4" t="s">
        <v>74</v>
      </c>
      <c r="DJ207" s="4" t="s">
        <v>74</v>
      </c>
      <c r="DK207" s="4" t="s">
        <v>75</v>
      </c>
      <c r="DL207" s="4" t="s">
        <v>75</v>
      </c>
      <c r="DM207" s="4" t="s">
        <v>75</v>
      </c>
      <c r="DN207" s="4" t="s">
        <v>75</v>
      </c>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row>
    <row r="208" spans="1:142" ht="13.95" customHeight="1" thickBot="1">
      <c r="A208" s="42"/>
      <c r="B208" s="51"/>
      <c r="C208" s="51"/>
      <c r="D208" s="30"/>
      <c r="E208" s="37"/>
      <c r="F208" s="35"/>
      <c r="G208" s="33"/>
      <c r="H208" s="33"/>
      <c r="I208" s="32"/>
      <c r="J208" s="38"/>
      <c r="K208" s="28"/>
      <c r="L208" s="28"/>
      <c r="M208" s="28"/>
      <c r="N208" s="28"/>
      <c r="O208" s="28"/>
      <c r="P208" s="14"/>
      <c r="Q208" s="14"/>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8"/>
      <c r="AQ208" s="18"/>
      <c r="AR208" s="18"/>
      <c r="AS208" s="18"/>
      <c r="AT208" s="18"/>
      <c r="AU208" s="18"/>
      <c r="AV208" s="18"/>
      <c r="AW208" s="18"/>
      <c r="AX208" s="18"/>
      <c r="AY208" s="19"/>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row>
    <row r="209" spans="1:142" ht="13.95" customHeight="1" thickTop="1">
      <c r="A209" s="41"/>
      <c r="B209" s="50" t="s">
        <v>11</v>
      </c>
      <c r="C209" s="50" t="s">
        <v>290</v>
      </c>
      <c r="D209" s="29"/>
      <c r="E209" s="36" t="s">
        <v>59</v>
      </c>
      <c r="F209" s="34">
        <f>ROUND(IFERROR(453.5924/G209,0),2)</f>
        <v>6.98</v>
      </c>
      <c r="G209" s="27">
        <v>65</v>
      </c>
      <c r="H209" s="27">
        <v>47</v>
      </c>
      <c r="I209" s="31"/>
      <c r="J209" s="31"/>
      <c r="K209" s="27"/>
      <c r="L209" s="27"/>
      <c r="M209" s="27"/>
      <c r="N209" s="27"/>
      <c r="O209" s="27"/>
      <c r="P209" s="10"/>
      <c r="Q209" s="10"/>
      <c r="R209" s="11"/>
      <c r="S209" s="11"/>
      <c r="T209" s="11"/>
      <c r="U209" s="11"/>
      <c r="V209" s="11"/>
      <c r="W209" s="11"/>
      <c r="X209" s="11"/>
      <c r="Y209" s="11"/>
      <c r="Z209" s="11"/>
      <c r="AA209" s="11"/>
      <c r="AB209" s="17"/>
      <c r="AC209" s="17"/>
      <c r="AD209" s="17"/>
      <c r="AE209" s="17"/>
      <c r="AF209" s="17"/>
      <c r="AG209" s="17"/>
      <c r="AH209" s="17"/>
      <c r="AI209" s="17"/>
      <c r="AJ209" s="17"/>
      <c r="AK209" s="17"/>
      <c r="AL209" s="17"/>
      <c r="AM209" s="17"/>
      <c r="AN209" s="17"/>
      <c r="AO209" s="17"/>
      <c r="AP209" s="11"/>
      <c r="AQ209" s="11"/>
      <c r="AR209" s="11"/>
      <c r="AS209" s="11"/>
      <c r="AT209" s="11"/>
      <c r="AU209" s="11"/>
      <c r="AV209" s="11"/>
      <c r="AW209" s="11"/>
      <c r="AX209" s="11"/>
      <c r="AY209" s="12"/>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t="s">
        <v>75</v>
      </c>
      <c r="CO209" s="4" t="s">
        <v>75</v>
      </c>
      <c r="CP209" s="4" t="s">
        <v>74</v>
      </c>
      <c r="CQ209" s="4" t="s">
        <v>74</v>
      </c>
      <c r="CR209" s="4" t="s">
        <v>74</v>
      </c>
      <c r="CS209" s="4" t="s">
        <v>74</v>
      </c>
      <c r="CT209" s="4" t="s">
        <v>74</v>
      </c>
      <c r="CU209" s="4" t="s">
        <v>74</v>
      </c>
      <c r="CV209" s="4" t="s">
        <v>74</v>
      </c>
      <c r="CW209" s="13" t="s">
        <v>74</v>
      </c>
      <c r="CX209" s="4" t="s">
        <v>74</v>
      </c>
      <c r="CY209" s="4" t="s">
        <v>74</v>
      </c>
      <c r="CZ209" s="4" t="s">
        <v>74</v>
      </c>
      <c r="DA209" s="4" t="s">
        <v>75</v>
      </c>
      <c r="DB209" s="4" t="s">
        <v>75</v>
      </c>
      <c r="DC209" s="4" t="s">
        <v>75</v>
      </c>
      <c r="DD209" s="4" t="s">
        <v>75</v>
      </c>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row>
    <row r="210" spans="1:142" ht="13.95" customHeight="1" thickBot="1">
      <c r="A210" s="42"/>
      <c r="B210" s="51"/>
      <c r="C210" s="51"/>
      <c r="D210" s="30"/>
      <c r="E210" s="37"/>
      <c r="F210" s="35"/>
      <c r="G210" s="33"/>
      <c r="H210" s="33"/>
      <c r="I210" s="32"/>
      <c r="J210" s="38"/>
      <c r="K210" s="28"/>
      <c r="L210" s="28"/>
      <c r="M210" s="28"/>
      <c r="N210" s="28"/>
      <c r="O210" s="28"/>
      <c r="P210" s="14"/>
      <c r="Q210" s="14"/>
      <c r="R210" s="15"/>
      <c r="S210" s="15"/>
      <c r="T210" s="15"/>
      <c r="U210" s="15"/>
      <c r="V210" s="15"/>
      <c r="W210" s="15"/>
      <c r="X210" s="15"/>
      <c r="Y210" s="15"/>
      <c r="Z210" s="15"/>
      <c r="AA210" s="15"/>
      <c r="AB210" s="15"/>
      <c r="AC210" s="15"/>
      <c r="AD210" s="15"/>
      <c r="AE210" s="18"/>
      <c r="AF210" s="18"/>
      <c r="AG210" s="18"/>
      <c r="AH210" s="18"/>
      <c r="AI210" s="18"/>
      <c r="AJ210" s="18"/>
      <c r="AK210" s="18"/>
      <c r="AL210" s="18"/>
      <c r="AM210" s="18"/>
      <c r="AN210" s="15"/>
      <c r="AO210" s="15"/>
      <c r="AP210" s="15"/>
      <c r="AQ210" s="15"/>
      <c r="AR210" s="15"/>
      <c r="AS210" s="15"/>
      <c r="AT210" s="15"/>
      <c r="AU210" s="15"/>
      <c r="AV210" s="15"/>
      <c r="AW210" s="15"/>
      <c r="AX210" s="15"/>
      <c r="AY210" s="16"/>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row>
    <row r="211" spans="1:142" ht="13.95" customHeight="1" thickTop="1">
      <c r="A211" s="41"/>
      <c r="B211" s="50" t="s">
        <v>50</v>
      </c>
      <c r="C211" s="50" t="s">
        <v>261</v>
      </c>
      <c r="D211" s="29" t="s">
        <v>339</v>
      </c>
      <c r="E211" s="36" t="s">
        <v>47</v>
      </c>
      <c r="F211" s="34">
        <f t="shared" ref="F211" si="2">ROUND(IFERROR(453.5924/G211,0),2)</f>
        <v>10.08</v>
      </c>
      <c r="G211" s="27">
        <v>45</v>
      </c>
      <c r="H211" s="27">
        <v>54</v>
      </c>
      <c r="I211" s="31"/>
      <c r="J211" s="31"/>
      <c r="K211" s="27"/>
      <c r="L211" s="27"/>
      <c r="M211" s="27"/>
      <c r="N211" s="27"/>
      <c r="O211" s="27"/>
      <c r="P211" s="10"/>
      <c r="Q211" s="10"/>
      <c r="R211" s="11"/>
      <c r="S211" s="11"/>
      <c r="T211" s="11"/>
      <c r="U211" s="11"/>
      <c r="V211" s="11"/>
      <c r="W211" s="11"/>
      <c r="X211" s="11"/>
      <c r="Y211" s="11"/>
      <c r="Z211" s="11"/>
      <c r="AA211" s="11"/>
      <c r="AB211" s="17"/>
      <c r="AC211" s="17"/>
      <c r="AD211" s="17"/>
      <c r="AE211" s="17"/>
      <c r="AF211" s="17"/>
      <c r="AG211" s="17"/>
      <c r="AH211" s="17"/>
      <c r="AI211" s="17"/>
      <c r="AJ211" s="17"/>
      <c r="AK211" s="17"/>
      <c r="AL211" s="11"/>
      <c r="AM211" s="11"/>
      <c r="AN211" s="11"/>
      <c r="AO211" s="11"/>
      <c r="AP211" s="11"/>
      <c r="AQ211" s="11"/>
      <c r="AR211" s="11"/>
      <c r="AS211" s="11"/>
      <c r="AT211" s="11"/>
      <c r="AU211" s="11"/>
      <c r="AV211" s="11"/>
      <c r="AW211" s="11"/>
      <c r="AX211" s="11"/>
      <c r="AY211" s="12"/>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row>
    <row r="212" spans="1:142" ht="13.95" customHeight="1" thickBot="1">
      <c r="A212" s="42"/>
      <c r="B212" s="51"/>
      <c r="C212" s="51"/>
      <c r="D212" s="30"/>
      <c r="E212" s="37"/>
      <c r="F212" s="35"/>
      <c r="G212" s="33"/>
      <c r="H212" s="33"/>
      <c r="I212" s="32"/>
      <c r="J212" s="38"/>
      <c r="K212" s="28"/>
      <c r="L212" s="28"/>
      <c r="M212" s="28"/>
      <c r="N212" s="28"/>
      <c r="O212" s="28"/>
      <c r="P212" s="14"/>
      <c r="Q212" s="14"/>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8"/>
      <c r="AO212" s="18"/>
      <c r="AP212" s="18"/>
      <c r="AQ212" s="18"/>
      <c r="AR212" s="15"/>
      <c r="AS212" s="15"/>
      <c r="AT212" s="15"/>
      <c r="AU212" s="15"/>
      <c r="AV212" s="15"/>
      <c r="AW212" s="15"/>
      <c r="AX212" s="15"/>
      <c r="AY212" s="16"/>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row>
    <row r="213" spans="1:142" ht="13.95" customHeight="1" thickTop="1">
      <c r="A213" s="41"/>
      <c r="B213" s="50" t="s">
        <v>316</v>
      </c>
      <c r="C213" s="50" t="s">
        <v>291</v>
      </c>
      <c r="D213" s="29" t="s">
        <v>337</v>
      </c>
      <c r="E213" s="36" t="s">
        <v>58</v>
      </c>
      <c r="F213" s="34">
        <f t="shared" ref="F213" si="3">ROUND(IFERROR(453.5924/G213,0),2)</f>
        <v>8.4</v>
      </c>
      <c r="G213" s="27">
        <v>54</v>
      </c>
      <c r="H213" s="27">
        <v>54</v>
      </c>
      <c r="I213" s="31"/>
      <c r="J213" s="31"/>
      <c r="K213" s="27"/>
      <c r="L213" s="27"/>
      <c r="M213" s="27"/>
      <c r="N213" s="27"/>
      <c r="O213" s="27"/>
      <c r="P213" s="10"/>
      <c r="Q213" s="10"/>
      <c r="R213" s="11"/>
      <c r="S213" s="11"/>
      <c r="T213" s="11"/>
      <c r="U213" s="11"/>
      <c r="V213" s="11"/>
      <c r="W213" s="11"/>
      <c r="X213" s="11"/>
      <c r="Y213" s="11"/>
      <c r="Z213" s="11"/>
      <c r="AA213" s="11"/>
      <c r="AB213" s="11"/>
      <c r="AC213" s="11"/>
      <c r="AD213" s="17"/>
      <c r="AE213" s="17"/>
      <c r="AF213" s="17"/>
      <c r="AG213" s="17"/>
      <c r="AH213" s="17"/>
      <c r="AI213" s="11"/>
      <c r="AJ213" s="11"/>
      <c r="AK213" s="11"/>
      <c r="AL213" s="11"/>
      <c r="AM213" s="11"/>
      <c r="AN213" s="11"/>
      <c r="AO213" s="11"/>
      <c r="AP213" s="11"/>
      <c r="AQ213" s="11"/>
      <c r="AR213" s="11"/>
      <c r="AS213" s="11"/>
      <c r="AT213" s="11"/>
      <c r="AU213" s="11"/>
      <c r="AV213" s="11"/>
      <c r="AW213" s="11"/>
      <c r="AX213" s="11"/>
      <c r="AY213" s="12"/>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row>
    <row r="214" spans="1:142" ht="13.95" customHeight="1" thickBot="1">
      <c r="A214" s="42"/>
      <c r="B214" s="51"/>
      <c r="C214" s="51"/>
      <c r="D214" s="30"/>
      <c r="E214" s="37"/>
      <c r="F214" s="35"/>
      <c r="G214" s="33"/>
      <c r="H214" s="33"/>
      <c r="I214" s="32"/>
      <c r="J214" s="38"/>
      <c r="K214" s="28"/>
      <c r="L214" s="28"/>
      <c r="M214" s="28"/>
      <c r="N214" s="28"/>
      <c r="O214" s="28"/>
      <c r="P214" s="14"/>
      <c r="Q214" s="14"/>
      <c r="R214" s="15"/>
      <c r="S214" s="15"/>
      <c r="T214" s="15"/>
      <c r="U214" s="15"/>
      <c r="V214" s="15"/>
      <c r="W214" s="15"/>
      <c r="X214" s="15"/>
      <c r="Y214" s="18"/>
      <c r="Z214" s="18"/>
      <c r="AA214" s="18"/>
      <c r="AB214" s="18"/>
      <c r="AC214" s="18"/>
      <c r="AD214" s="18"/>
      <c r="AE214" s="18"/>
      <c r="AF214" s="15"/>
      <c r="AG214" s="15"/>
      <c r="AH214" s="15"/>
      <c r="AI214" s="15"/>
      <c r="AJ214" s="15"/>
      <c r="AK214" s="15"/>
      <c r="AL214" s="15"/>
      <c r="AM214" s="15"/>
      <c r="AN214" s="15"/>
      <c r="AO214" s="15"/>
      <c r="AP214" s="15"/>
      <c r="AQ214" s="15"/>
      <c r="AR214" s="15"/>
      <c r="AS214" s="15"/>
      <c r="AT214" s="15"/>
      <c r="AU214" s="15"/>
      <c r="AV214" s="15"/>
      <c r="AW214" s="15"/>
      <c r="AX214" s="15"/>
      <c r="AY214" s="16"/>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row>
    <row r="215" spans="1:142" ht="13.95" customHeight="1" thickTop="1">
      <c r="A215" s="41"/>
      <c r="B215" s="50" t="s">
        <v>317</v>
      </c>
      <c r="C215" s="50" t="s">
        <v>261</v>
      </c>
      <c r="D215" s="29" t="s">
        <v>339</v>
      </c>
      <c r="E215" s="36" t="s">
        <v>47</v>
      </c>
      <c r="F215" s="34">
        <f t="shared" ref="F215" si="4">ROUND(IFERROR(453.5924/G215,0),2)</f>
        <v>7.82</v>
      </c>
      <c r="G215" s="27">
        <v>58</v>
      </c>
      <c r="H215" s="27">
        <v>55</v>
      </c>
      <c r="I215" s="31"/>
      <c r="J215" s="31"/>
      <c r="K215" s="27"/>
      <c r="L215" s="27"/>
      <c r="M215" s="27"/>
      <c r="N215" s="27"/>
      <c r="O215" s="27"/>
      <c r="P215" s="10"/>
      <c r="Q215" s="10"/>
      <c r="R215" s="11"/>
      <c r="S215" s="11"/>
      <c r="T215" s="11"/>
      <c r="U215" s="11"/>
      <c r="V215" s="11"/>
      <c r="W215" s="11"/>
      <c r="X215" s="11"/>
      <c r="Y215" s="17"/>
      <c r="Z215" s="17"/>
      <c r="AA215" s="17"/>
      <c r="AB215" s="17"/>
      <c r="AC215" s="17"/>
      <c r="AD215" s="17"/>
      <c r="AE215" s="17"/>
      <c r="AF215" s="11"/>
      <c r="AG215" s="11"/>
      <c r="AH215" s="11"/>
      <c r="AI215" s="11"/>
      <c r="AJ215" s="11"/>
      <c r="AK215" s="11"/>
      <c r="AL215" s="11"/>
      <c r="AM215" s="11"/>
      <c r="AN215" s="11"/>
      <c r="AO215" s="11"/>
      <c r="AP215" s="11"/>
      <c r="AQ215" s="11"/>
      <c r="AR215" s="11"/>
      <c r="AS215" s="11"/>
      <c r="AT215" s="11"/>
      <c r="AU215" s="11"/>
      <c r="AV215" s="11"/>
      <c r="AW215" s="11"/>
      <c r="AX215" s="11"/>
      <c r="AY215" s="12"/>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row>
    <row r="216" spans="1:142" ht="13.95" customHeight="1" thickBot="1">
      <c r="A216" s="42"/>
      <c r="B216" s="51"/>
      <c r="C216" s="51"/>
      <c r="D216" s="30"/>
      <c r="E216" s="37"/>
      <c r="F216" s="35"/>
      <c r="G216" s="33"/>
      <c r="H216" s="33"/>
      <c r="I216" s="32"/>
      <c r="J216" s="38"/>
      <c r="K216" s="28"/>
      <c r="L216" s="28"/>
      <c r="M216" s="28"/>
      <c r="N216" s="28"/>
      <c r="O216" s="28"/>
      <c r="P216" s="14"/>
      <c r="Q216" s="14"/>
      <c r="R216" s="15"/>
      <c r="S216" s="15"/>
      <c r="T216" s="15"/>
      <c r="U216" s="15"/>
      <c r="V216" s="15"/>
      <c r="W216" s="15"/>
      <c r="X216" s="15"/>
      <c r="Y216" s="15"/>
      <c r="Z216" s="15"/>
      <c r="AA216" s="15"/>
      <c r="AB216" s="15"/>
      <c r="AC216" s="15"/>
      <c r="AD216" s="15"/>
      <c r="AE216" s="15"/>
      <c r="AF216" s="15"/>
      <c r="AG216" s="15"/>
      <c r="AH216" s="18"/>
      <c r="AI216" s="18"/>
      <c r="AJ216" s="18"/>
      <c r="AK216" s="18"/>
      <c r="AL216" s="18"/>
      <c r="AM216" s="15"/>
      <c r="AN216" s="15"/>
      <c r="AO216" s="15"/>
      <c r="AP216" s="15"/>
      <c r="AQ216" s="15"/>
      <c r="AR216" s="15"/>
      <c r="AS216" s="15"/>
      <c r="AT216" s="15"/>
      <c r="AU216" s="15"/>
      <c r="AV216" s="15"/>
      <c r="AW216" s="15"/>
      <c r="AX216" s="15"/>
      <c r="AY216" s="16"/>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row>
    <row r="217" spans="1:142" ht="13.95" customHeight="1" thickTop="1">
      <c r="A217" s="41"/>
      <c r="B217" s="50" t="s">
        <v>318</v>
      </c>
      <c r="C217" s="50" t="s">
        <v>261</v>
      </c>
      <c r="D217" s="29" t="s">
        <v>339</v>
      </c>
      <c r="E217" s="36" t="s">
        <v>47</v>
      </c>
      <c r="F217" s="34">
        <f t="shared" ref="F217" si="5">ROUND(IFERROR(453.5924/G217,0),2)</f>
        <v>8.7200000000000006</v>
      </c>
      <c r="G217" s="27">
        <v>52</v>
      </c>
      <c r="H217" s="27">
        <v>60</v>
      </c>
      <c r="I217" s="31"/>
      <c r="J217" s="31"/>
      <c r="K217" s="27"/>
      <c r="L217" s="27"/>
      <c r="M217" s="27"/>
      <c r="N217" s="27"/>
      <c r="O217" s="27"/>
      <c r="P217" s="10"/>
      <c r="Q217" s="10"/>
      <c r="R217" s="11"/>
      <c r="S217" s="11"/>
      <c r="T217" s="11"/>
      <c r="U217" s="11"/>
      <c r="V217" s="11"/>
      <c r="W217" s="11"/>
      <c r="X217" s="11"/>
      <c r="Y217" s="11"/>
      <c r="Z217" s="11"/>
      <c r="AA217" s="11"/>
      <c r="AB217" s="11"/>
      <c r="AC217" s="17"/>
      <c r="AD217" s="17"/>
      <c r="AE217" s="17"/>
      <c r="AF217" s="17"/>
      <c r="AG217" s="17"/>
      <c r="AH217" s="17"/>
      <c r="AI217" s="11"/>
      <c r="AJ217" s="11"/>
      <c r="AK217" s="11"/>
      <c r="AL217" s="11"/>
      <c r="AM217" s="11"/>
      <c r="AN217" s="11"/>
      <c r="AO217" s="11"/>
      <c r="AP217" s="11"/>
      <c r="AQ217" s="11"/>
      <c r="AR217" s="11"/>
      <c r="AS217" s="11"/>
      <c r="AT217" s="11"/>
      <c r="AU217" s="11"/>
      <c r="AV217" s="11"/>
      <c r="AW217" s="11"/>
      <c r="AX217" s="11"/>
      <c r="AY217" s="12"/>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row>
    <row r="218" spans="1:142" ht="13.95" customHeight="1" thickBot="1">
      <c r="A218" s="42"/>
      <c r="B218" s="51"/>
      <c r="C218" s="51"/>
      <c r="D218" s="30"/>
      <c r="E218" s="37"/>
      <c r="F218" s="35"/>
      <c r="G218" s="33"/>
      <c r="H218" s="33"/>
      <c r="I218" s="32"/>
      <c r="J218" s="38"/>
      <c r="K218" s="28"/>
      <c r="L218" s="28"/>
      <c r="M218" s="28"/>
      <c r="N218" s="28"/>
      <c r="O218" s="28"/>
      <c r="P218" s="14"/>
      <c r="Q218" s="14"/>
      <c r="R218" s="15"/>
      <c r="S218" s="15"/>
      <c r="T218" s="15"/>
      <c r="U218" s="15"/>
      <c r="V218" s="15"/>
      <c r="W218" s="15"/>
      <c r="X218" s="15"/>
      <c r="Y218" s="15"/>
      <c r="Z218" s="15"/>
      <c r="AA218" s="15"/>
      <c r="AB218" s="15"/>
      <c r="AC218" s="15"/>
      <c r="AD218" s="15"/>
      <c r="AE218" s="15"/>
      <c r="AF218" s="15"/>
      <c r="AG218" s="15"/>
      <c r="AH218" s="18"/>
      <c r="AI218" s="18"/>
      <c r="AJ218" s="18"/>
      <c r="AK218" s="18"/>
      <c r="AL218" s="18"/>
      <c r="AM218" s="18"/>
      <c r="AN218" s="15"/>
      <c r="AO218" s="15"/>
      <c r="AP218" s="15"/>
      <c r="AQ218" s="15"/>
      <c r="AR218" s="15"/>
      <c r="AS218" s="15"/>
      <c r="AT218" s="15"/>
      <c r="AU218" s="15"/>
      <c r="AV218" s="15"/>
      <c r="AW218" s="15"/>
      <c r="AX218" s="15"/>
      <c r="AY218" s="16"/>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row>
    <row r="219" spans="1:142" ht="13.95" customHeight="1" thickTop="1">
      <c r="A219" s="43"/>
      <c r="B219" s="50" t="s">
        <v>227</v>
      </c>
      <c r="C219" s="50" t="s">
        <v>363</v>
      </c>
      <c r="D219" s="29"/>
      <c r="E219" s="36" t="s">
        <v>58</v>
      </c>
      <c r="F219" s="34">
        <f t="shared" ref="F219" si="6">ROUND(IFERROR(453.5924/G219,0),2)</f>
        <v>6.77</v>
      </c>
      <c r="G219" s="27">
        <v>67</v>
      </c>
      <c r="H219" s="27">
        <v>44</v>
      </c>
      <c r="I219" s="31"/>
      <c r="J219" s="31"/>
      <c r="K219" s="27"/>
      <c r="L219" s="27"/>
      <c r="M219" s="27"/>
      <c r="N219" s="27"/>
      <c r="O219" s="27"/>
      <c r="P219" s="10"/>
      <c r="Q219" s="10"/>
      <c r="R219" s="11"/>
      <c r="S219" s="11"/>
      <c r="T219" s="11"/>
      <c r="U219" s="11"/>
      <c r="V219" s="11"/>
      <c r="W219" s="11"/>
      <c r="X219" s="11"/>
      <c r="Y219" s="11"/>
      <c r="Z219" s="11"/>
      <c r="AA219" s="11"/>
      <c r="AB219" s="11"/>
      <c r="AC219" s="17"/>
      <c r="AD219" s="17"/>
      <c r="AE219" s="17"/>
      <c r="AF219" s="17"/>
      <c r="AG219" s="17"/>
      <c r="AH219" s="17"/>
      <c r="AI219" s="17"/>
      <c r="AJ219" s="11"/>
      <c r="AK219" s="11"/>
      <c r="AL219" s="11"/>
      <c r="AM219" s="11"/>
      <c r="AN219" s="11"/>
      <c r="AO219" s="11"/>
      <c r="AP219" s="11"/>
      <c r="AQ219" s="11"/>
      <c r="AR219" s="11"/>
      <c r="AS219" s="11"/>
      <c r="AT219" s="11"/>
      <c r="AU219" s="11"/>
      <c r="AV219" s="11"/>
      <c r="AW219" s="11"/>
      <c r="AX219" s="11"/>
      <c r="AY219" s="12"/>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row>
    <row r="220" spans="1:142" ht="13.95" customHeight="1" thickBot="1">
      <c r="A220" s="42"/>
      <c r="B220" s="51"/>
      <c r="C220" s="51"/>
      <c r="D220" s="30"/>
      <c r="E220" s="37"/>
      <c r="F220" s="35"/>
      <c r="G220" s="33"/>
      <c r="H220" s="33"/>
      <c r="I220" s="32"/>
      <c r="J220" s="38"/>
      <c r="K220" s="28"/>
      <c r="L220" s="28"/>
      <c r="M220" s="28"/>
      <c r="N220" s="28"/>
      <c r="O220" s="28"/>
      <c r="P220" s="14"/>
      <c r="Q220" s="14"/>
      <c r="R220" s="15"/>
      <c r="S220" s="15"/>
      <c r="T220" s="15"/>
      <c r="U220" s="15"/>
      <c r="V220" s="15"/>
      <c r="W220" s="18"/>
      <c r="X220" s="18"/>
      <c r="Y220" s="18"/>
      <c r="Z220" s="18"/>
      <c r="AA220" s="18"/>
      <c r="AB220" s="18"/>
      <c r="AC220" s="18"/>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6"/>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row>
    <row r="221" spans="1:142" ht="13.95" customHeight="1" thickTop="1">
      <c r="A221" s="41"/>
      <c r="B221" s="50" t="s">
        <v>246</v>
      </c>
      <c r="C221" s="50" t="s">
        <v>280</v>
      </c>
      <c r="D221" s="29" t="s">
        <v>337</v>
      </c>
      <c r="E221" s="36" t="s">
        <v>47</v>
      </c>
      <c r="F221" s="34">
        <f t="shared" ref="F221" si="7">ROUND(IFERROR(453.5924/G221,0),2)</f>
        <v>8.56</v>
      </c>
      <c r="G221" s="27">
        <v>53</v>
      </c>
      <c r="H221" s="27">
        <v>56</v>
      </c>
      <c r="I221" s="31"/>
      <c r="J221" s="31"/>
      <c r="K221" s="27"/>
      <c r="L221" s="27"/>
      <c r="M221" s="27"/>
      <c r="N221" s="27"/>
      <c r="O221" s="27"/>
      <c r="P221" s="10"/>
      <c r="Q221" s="10"/>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2"/>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row>
    <row r="222" spans="1:142" ht="13.95" customHeight="1" thickBot="1">
      <c r="A222" s="42"/>
      <c r="B222" s="51"/>
      <c r="C222" s="51"/>
      <c r="D222" s="30"/>
      <c r="E222" s="37"/>
      <c r="F222" s="35"/>
      <c r="G222" s="33"/>
      <c r="H222" s="33"/>
      <c r="I222" s="32"/>
      <c r="J222" s="38"/>
      <c r="K222" s="28"/>
      <c r="L222" s="28"/>
      <c r="M222" s="28"/>
      <c r="N222" s="28"/>
      <c r="O222" s="28"/>
      <c r="P222" s="14"/>
      <c r="Q222" s="14"/>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6"/>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row>
    <row r="223" spans="1:142" ht="13.95" customHeight="1" thickTop="1">
      <c r="A223" s="41"/>
      <c r="B223" s="50" t="s">
        <v>242</v>
      </c>
      <c r="C223" s="50" t="s">
        <v>353</v>
      </c>
      <c r="D223" s="29"/>
      <c r="E223" s="36"/>
      <c r="F223" s="34">
        <f t="shared" ref="F223" si="8">ROUND(IFERROR(453.5924/G223,0),2)</f>
        <v>10.8</v>
      </c>
      <c r="G223" s="27">
        <v>42</v>
      </c>
      <c r="H223" s="27">
        <v>57</v>
      </c>
      <c r="I223" s="31"/>
      <c r="J223" s="31"/>
      <c r="K223" s="27"/>
      <c r="L223" s="27"/>
      <c r="M223" s="27"/>
      <c r="N223" s="27"/>
      <c r="O223" s="27"/>
      <c r="P223" s="10"/>
      <c r="Q223" s="10"/>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2"/>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row>
    <row r="224" spans="1:142" ht="13.95" customHeight="1" thickBot="1">
      <c r="A224" s="42"/>
      <c r="B224" s="51"/>
      <c r="C224" s="51"/>
      <c r="D224" s="30"/>
      <c r="E224" s="37"/>
      <c r="F224" s="35"/>
      <c r="G224" s="33"/>
      <c r="H224" s="33"/>
      <c r="I224" s="32"/>
      <c r="J224" s="38"/>
      <c r="K224" s="28"/>
      <c r="L224" s="28"/>
      <c r="M224" s="28"/>
      <c r="N224" s="28"/>
      <c r="O224" s="28"/>
      <c r="P224" s="14"/>
      <c r="Q224" s="14"/>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6"/>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row>
    <row r="225" spans="1:142" ht="13.95" customHeight="1" thickTop="1">
      <c r="A225" s="57"/>
      <c r="B225" s="50" t="s">
        <v>189</v>
      </c>
      <c r="C225" s="50" t="s">
        <v>350</v>
      </c>
      <c r="D225" s="29" t="s">
        <v>455</v>
      </c>
      <c r="E225" s="36"/>
      <c r="F225" s="34">
        <f t="shared" ref="F225" si="9">ROUND(IFERROR(453.5924/G225,0),2)</f>
        <v>4.72</v>
      </c>
      <c r="G225" s="27">
        <v>96</v>
      </c>
      <c r="H225" s="27">
        <v>51</v>
      </c>
      <c r="I225" s="31"/>
      <c r="J225" s="31"/>
      <c r="K225" s="27"/>
      <c r="L225" s="27"/>
      <c r="M225" s="27"/>
      <c r="N225" s="27"/>
      <c r="O225" s="27"/>
      <c r="P225" s="10"/>
      <c r="Q225" s="10"/>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2"/>
      <c r="AZ225" s="4" t="s">
        <v>74</v>
      </c>
      <c r="BA225" s="13" t="s">
        <v>74</v>
      </c>
      <c r="BB225" s="4" t="s">
        <v>74</v>
      </c>
      <c r="BC225" s="4" t="s">
        <v>74</v>
      </c>
      <c r="BD225" s="4" t="s">
        <v>74</v>
      </c>
      <c r="BE225" s="4" t="s">
        <v>75</v>
      </c>
      <c r="BF225" s="4" t="s">
        <v>75</v>
      </c>
      <c r="BG225" s="4" t="s">
        <v>75</v>
      </c>
      <c r="BH225" s="4" t="s">
        <v>75</v>
      </c>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row>
    <row r="226" spans="1:142" ht="13.95" customHeight="1" thickBot="1">
      <c r="A226" s="42"/>
      <c r="B226" s="51"/>
      <c r="C226" s="51"/>
      <c r="D226" s="30"/>
      <c r="E226" s="37"/>
      <c r="F226" s="35"/>
      <c r="G226" s="33"/>
      <c r="H226" s="33"/>
      <c r="I226" s="32"/>
      <c r="J226" s="38"/>
      <c r="K226" s="28"/>
      <c r="L226" s="28"/>
      <c r="M226" s="28"/>
      <c r="N226" s="28"/>
      <c r="O226" s="28"/>
      <c r="P226" s="14"/>
      <c r="Q226" s="14"/>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6"/>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row>
    <row r="227" spans="1:142" ht="13.95" customHeight="1" thickTop="1">
      <c r="A227" s="43"/>
      <c r="B227" s="50" t="s">
        <v>222</v>
      </c>
      <c r="C227" s="50" t="s">
        <v>483</v>
      </c>
      <c r="D227" s="29"/>
      <c r="E227" s="36" t="s">
        <v>59</v>
      </c>
      <c r="F227" s="34">
        <f t="shared" ref="F227" si="10">ROUND(IFERROR(453.5924/G227,0),2)</f>
        <v>7.96</v>
      </c>
      <c r="G227" s="27">
        <v>57</v>
      </c>
      <c r="H227" s="27">
        <v>58</v>
      </c>
      <c r="I227" s="31"/>
      <c r="J227" s="31"/>
      <c r="K227" s="27"/>
      <c r="L227" s="27"/>
      <c r="M227" s="27"/>
      <c r="N227" s="27"/>
      <c r="O227" s="27"/>
      <c r="P227" s="10"/>
      <c r="Q227" s="10"/>
      <c r="R227" s="11"/>
      <c r="S227" s="11"/>
      <c r="T227" s="11"/>
      <c r="U227" s="11"/>
      <c r="V227" s="11"/>
      <c r="W227" s="11"/>
      <c r="X227" s="11"/>
      <c r="Y227" s="17"/>
      <c r="Z227" s="17"/>
      <c r="AA227" s="17"/>
      <c r="AB227" s="17"/>
      <c r="AC227" s="17"/>
      <c r="AD227" s="17"/>
      <c r="AE227" s="11"/>
      <c r="AF227" s="11"/>
      <c r="AG227" s="11"/>
      <c r="AH227" s="11"/>
      <c r="AI227" s="11"/>
      <c r="AJ227" s="11"/>
      <c r="AK227" s="11"/>
      <c r="AL227" s="11"/>
      <c r="AM227" s="11"/>
      <c r="AN227" s="11"/>
      <c r="AO227" s="11"/>
      <c r="AP227" s="11"/>
      <c r="AQ227" s="11"/>
      <c r="AR227" s="11"/>
      <c r="AS227" s="11"/>
      <c r="AT227" s="11"/>
      <c r="AU227" s="11"/>
      <c r="AV227" s="11"/>
      <c r="AW227" s="11"/>
      <c r="AX227" s="11"/>
      <c r="AY227" s="12"/>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row>
    <row r="228" spans="1:142" ht="13.95" customHeight="1" thickBot="1">
      <c r="A228" s="42"/>
      <c r="B228" s="51"/>
      <c r="C228" s="51"/>
      <c r="D228" s="30"/>
      <c r="E228" s="37"/>
      <c r="F228" s="35"/>
      <c r="G228" s="33"/>
      <c r="H228" s="33"/>
      <c r="I228" s="32"/>
      <c r="J228" s="38"/>
      <c r="K228" s="28"/>
      <c r="L228" s="28"/>
      <c r="M228" s="28"/>
      <c r="N228" s="28"/>
      <c r="O228" s="28"/>
      <c r="P228" s="14"/>
      <c r="Q228" s="14"/>
      <c r="R228" s="15"/>
      <c r="S228" s="15"/>
      <c r="T228" s="15"/>
      <c r="U228" s="15"/>
      <c r="V228" s="15"/>
      <c r="W228" s="15"/>
      <c r="X228" s="18"/>
      <c r="Y228" s="18"/>
      <c r="Z228" s="18"/>
      <c r="AA228" s="18"/>
      <c r="AB228" s="18"/>
      <c r="AC228" s="18"/>
      <c r="AD228" s="18"/>
      <c r="AE228" s="18"/>
      <c r="AF228" s="18"/>
      <c r="AG228" s="18"/>
      <c r="AH228" s="18"/>
      <c r="AI228" s="18"/>
      <c r="AJ228" s="18"/>
      <c r="AK228" s="15"/>
      <c r="AL228" s="15"/>
      <c r="AM228" s="15"/>
      <c r="AN228" s="15"/>
      <c r="AO228" s="15"/>
      <c r="AP228" s="15"/>
      <c r="AQ228" s="15"/>
      <c r="AR228" s="15"/>
      <c r="AS228" s="15"/>
      <c r="AT228" s="15"/>
      <c r="AU228" s="15"/>
      <c r="AV228" s="15"/>
      <c r="AW228" s="15"/>
      <c r="AX228" s="15"/>
      <c r="AY228" s="16"/>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row>
    <row r="229" spans="1:142" ht="13.95" customHeight="1" thickTop="1">
      <c r="A229" s="43"/>
      <c r="B229" s="50" t="s">
        <v>319</v>
      </c>
      <c r="C229" s="50" t="s">
        <v>292</v>
      </c>
      <c r="D229" s="29" t="s">
        <v>337</v>
      </c>
      <c r="E229" s="36" t="s">
        <v>58</v>
      </c>
      <c r="F229" s="34">
        <f t="shared" ref="F229" si="11">ROUND(IFERROR(453.5924/G229,0),2)</f>
        <v>10.55</v>
      </c>
      <c r="G229" s="27">
        <v>43</v>
      </c>
      <c r="H229" s="27">
        <v>62</v>
      </c>
      <c r="I229" s="31"/>
      <c r="J229" s="31"/>
      <c r="K229" s="27"/>
      <c r="L229" s="27"/>
      <c r="M229" s="27"/>
      <c r="N229" s="27"/>
      <c r="O229" s="27"/>
      <c r="P229" s="10"/>
      <c r="Q229" s="10"/>
      <c r="R229" s="11"/>
      <c r="S229" s="11"/>
      <c r="T229" s="11"/>
      <c r="U229" s="11"/>
      <c r="V229" s="11"/>
      <c r="W229" s="11"/>
      <c r="X229" s="11"/>
      <c r="Y229" s="11"/>
      <c r="Z229" s="11"/>
      <c r="AA229" s="11"/>
      <c r="AB229" s="17"/>
      <c r="AC229" s="17"/>
      <c r="AD229" s="17"/>
      <c r="AE229" s="17"/>
      <c r="AF229" s="17"/>
      <c r="AG229" s="17"/>
      <c r="AH229" s="17"/>
      <c r="AI229" s="17"/>
      <c r="AJ229" s="17"/>
      <c r="AK229" s="11"/>
      <c r="AL229" s="11"/>
      <c r="AM229" s="11"/>
      <c r="AN229" s="11"/>
      <c r="AO229" s="11"/>
      <c r="AP229" s="11"/>
      <c r="AQ229" s="11"/>
      <c r="AR229" s="11"/>
      <c r="AS229" s="11"/>
      <c r="AT229" s="11"/>
      <c r="AU229" s="11"/>
      <c r="AV229" s="11"/>
      <c r="AW229" s="11"/>
      <c r="AX229" s="11"/>
      <c r="AY229" s="12"/>
      <c r="AZ229" s="4"/>
      <c r="BA229" s="4"/>
      <c r="BB229" s="4"/>
      <c r="BC229" s="4"/>
      <c r="BD229" s="4"/>
      <c r="BE229" s="4"/>
      <c r="BF229" s="4"/>
      <c r="BG229" s="4"/>
      <c r="BH229" s="4"/>
      <c r="BI229" s="4"/>
      <c r="BJ229" s="4"/>
      <c r="BK229" s="4"/>
      <c r="BL229" s="4"/>
      <c r="BM229" s="4"/>
      <c r="BN229" s="4"/>
      <c r="BO229" s="4"/>
      <c r="BP229" s="4"/>
      <c r="BQ229" s="4"/>
      <c r="BR229" s="4"/>
      <c r="BS229" s="4"/>
      <c r="BT229" s="4" t="s">
        <v>75</v>
      </c>
      <c r="BU229" s="4" t="s">
        <v>75</v>
      </c>
      <c r="BV229" s="4" t="s">
        <v>74</v>
      </c>
      <c r="BW229" s="4" t="s">
        <v>74</v>
      </c>
      <c r="BX229" s="4" t="s">
        <v>74</v>
      </c>
      <c r="BY229" s="4" t="s">
        <v>74</v>
      </c>
      <c r="BZ229" s="4" t="s">
        <v>74</v>
      </c>
      <c r="CA229" s="4" t="s">
        <v>74</v>
      </c>
      <c r="CB229" s="4" t="s">
        <v>74</v>
      </c>
      <c r="CC229" s="13" t="s">
        <v>74</v>
      </c>
      <c r="CD229" s="4" t="s">
        <v>74</v>
      </c>
      <c r="CE229" s="4" t="s">
        <v>74</v>
      </c>
      <c r="CF229" s="4" t="s">
        <v>74</v>
      </c>
      <c r="CG229" s="4" t="s">
        <v>75</v>
      </c>
      <c r="CH229" s="4" t="s">
        <v>75</v>
      </c>
      <c r="CI229" s="4" t="s">
        <v>75</v>
      </c>
      <c r="CJ229" s="4" t="s">
        <v>75</v>
      </c>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row>
    <row r="230" spans="1:142" ht="13.95" customHeight="1" thickBot="1">
      <c r="A230" s="42"/>
      <c r="B230" s="51"/>
      <c r="C230" s="51"/>
      <c r="D230" s="30"/>
      <c r="E230" s="37"/>
      <c r="F230" s="35"/>
      <c r="G230" s="33"/>
      <c r="H230" s="33"/>
      <c r="I230" s="32"/>
      <c r="J230" s="38"/>
      <c r="K230" s="28"/>
      <c r="L230" s="28"/>
      <c r="M230" s="28"/>
      <c r="N230" s="28"/>
      <c r="O230" s="28"/>
      <c r="P230" s="14"/>
      <c r="Q230" s="14"/>
      <c r="R230" s="15"/>
      <c r="S230" s="15"/>
      <c r="T230" s="15"/>
      <c r="U230" s="15"/>
      <c r="V230" s="18"/>
      <c r="W230" s="18"/>
      <c r="X230" s="18"/>
      <c r="Y230" s="18"/>
      <c r="Z230" s="18"/>
      <c r="AA230" s="18"/>
      <c r="AB230" s="18"/>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6"/>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row>
    <row r="231" spans="1:142" ht="13.95" customHeight="1" thickTop="1">
      <c r="A231" s="57"/>
      <c r="B231" s="39" t="s">
        <v>160</v>
      </c>
      <c r="C231" s="39" t="s">
        <v>349</v>
      </c>
      <c r="D231" s="29" t="s">
        <v>343</v>
      </c>
      <c r="E231" s="36" t="s">
        <v>47</v>
      </c>
      <c r="F231" s="34">
        <f t="shared" ref="F231" si="12">ROUND(IFERROR(453.5924/G231,0),2)</f>
        <v>5.53</v>
      </c>
      <c r="G231" s="27">
        <v>82</v>
      </c>
      <c r="H231" s="27">
        <v>52</v>
      </c>
      <c r="I231" s="31"/>
      <c r="J231" s="31"/>
      <c r="K231" s="27"/>
      <c r="L231" s="27"/>
      <c r="M231" s="27"/>
      <c r="N231" s="27"/>
      <c r="O231" s="27"/>
      <c r="P231" s="10"/>
      <c r="Q231" s="10"/>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2"/>
      <c r="AZ231" s="4"/>
      <c r="BA231" s="4"/>
      <c r="BB231" s="4"/>
      <c r="BC231" s="4" t="s">
        <v>75</v>
      </c>
      <c r="BD231" s="4" t="s">
        <v>75</v>
      </c>
      <c r="BE231" s="4" t="s">
        <v>74</v>
      </c>
      <c r="BF231" s="4" t="s">
        <v>74</v>
      </c>
      <c r="BG231" s="4" t="s">
        <v>74</v>
      </c>
      <c r="BH231" s="4" t="s">
        <v>74</v>
      </c>
      <c r="BI231" s="4" t="s">
        <v>74</v>
      </c>
      <c r="BJ231" s="4" t="s">
        <v>74</v>
      </c>
      <c r="BK231" s="4" t="s">
        <v>74</v>
      </c>
      <c r="BL231" s="13" t="s">
        <v>74</v>
      </c>
      <c r="BM231" s="4" t="s">
        <v>74</v>
      </c>
      <c r="BN231" s="4" t="s">
        <v>74</v>
      </c>
      <c r="BO231" s="4" t="s">
        <v>74</v>
      </c>
      <c r="BP231" s="4" t="s">
        <v>75</v>
      </c>
      <c r="BQ231" s="4" t="s">
        <v>75</v>
      </c>
      <c r="BR231" s="4" t="s">
        <v>75</v>
      </c>
      <c r="BS231" s="4" t="s">
        <v>75</v>
      </c>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row>
    <row r="232" spans="1:142" ht="13.95" customHeight="1" thickBot="1">
      <c r="A232" s="42"/>
      <c r="B232" s="40"/>
      <c r="C232" s="40"/>
      <c r="D232" s="30"/>
      <c r="E232" s="37"/>
      <c r="F232" s="35"/>
      <c r="G232" s="33"/>
      <c r="H232" s="33"/>
      <c r="I232" s="32"/>
      <c r="J232" s="38"/>
      <c r="K232" s="28"/>
      <c r="L232" s="28"/>
      <c r="M232" s="28"/>
      <c r="N232" s="28"/>
      <c r="O232" s="28"/>
      <c r="P232" s="14"/>
      <c r="Q232" s="14"/>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6"/>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row>
    <row r="233" spans="1:142" ht="13.95" customHeight="1" thickTop="1">
      <c r="A233" s="41"/>
      <c r="B233" s="50" t="s">
        <v>191</v>
      </c>
      <c r="C233" s="50" t="s">
        <v>396</v>
      </c>
      <c r="D233" s="29"/>
      <c r="E233" s="36" t="s">
        <v>58</v>
      </c>
      <c r="F233" s="34">
        <f t="shared" ref="F233" si="13">ROUND(IFERROR(453.5924/G233,0),2)</f>
        <v>7.82</v>
      </c>
      <c r="G233" s="27">
        <v>58</v>
      </c>
      <c r="H233" s="27">
        <v>63</v>
      </c>
      <c r="I233" s="31"/>
      <c r="J233" s="31"/>
      <c r="K233" s="27"/>
      <c r="L233" s="27"/>
      <c r="M233" s="27"/>
      <c r="N233" s="27"/>
      <c r="O233" s="27"/>
      <c r="P233" s="10"/>
      <c r="Q233" s="10"/>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2"/>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row>
    <row r="234" spans="1:142" ht="13.95" customHeight="1" thickBot="1">
      <c r="A234" s="42"/>
      <c r="B234" s="51"/>
      <c r="C234" s="51"/>
      <c r="D234" s="30"/>
      <c r="E234" s="37"/>
      <c r="F234" s="35"/>
      <c r="G234" s="33"/>
      <c r="H234" s="33"/>
      <c r="I234" s="32"/>
      <c r="J234" s="38"/>
      <c r="K234" s="28"/>
      <c r="L234" s="28"/>
      <c r="M234" s="28"/>
      <c r="N234" s="28"/>
      <c r="O234" s="28"/>
      <c r="P234" s="14"/>
      <c r="Q234" s="14"/>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6"/>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row>
    <row r="235" spans="1:142" ht="13.95" customHeight="1" thickTop="1">
      <c r="A235" s="58"/>
      <c r="B235" s="50" t="s">
        <v>320</v>
      </c>
      <c r="C235" s="50" t="s">
        <v>293</v>
      </c>
      <c r="D235" s="29"/>
      <c r="E235" s="36" t="s">
        <v>58</v>
      </c>
      <c r="F235" s="34">
        <f t="shared" ref="F235" si="14">ROUND(IFERROR(453.5924/G235,0),2)</f>
        <v>9.4499999999999993</v>
      </c>
      <c r="G235" s="27">
        <v>48</v>
      </c>
      <c r="H235" s="27">
        <v>56</v>
      </c>
      <c r="I235" s="31"/>
      <c r="J235" s="31"/>
      <c r="K235" s="27"/>
      <c r="L235" s="27"/>
      <c r="M235" s="27"/>
      <c r="N235" s="27"/>
      <c r="O235" s="27"/>
      <c r="P235" s="10"/>
      <c r="Q235" s="10"/>
      <c r="R235" s="11"/>
      <c r="S235" s="11"/>
      <c r="T235" s="11"/>
      <c r="U235" s="11"/>
      <c r="V235" s="11"/>
      <c r="W235" s="11"/>
      <c r="X235" s="11"/>
      <c r="Y235" s="11"/>
      <c r="Z235" s="11"/>
      <c r="AA235" s="11"/>
      <c r="AB235" s="11"/>
      <c r="AC235" s="11"/>
      <c r="AD235" s="11"/>
      <c r="AE235" s="11"/>
      <c r="AF235" s="11"/>
      <c r="AG235" s="17"/>
      <c r="AH235" s="17"/>
      <c r="AI235" s="17"/>
      <c r="AJ235" s="17"/>
      <c r="AK235" s="17"/>
      <c r="AL235" s="17"/>
      <c r="AM235" s="17"/>
      <c r="AN235" s="17"/>
      <c r="AO235" s="17"/>
      <c r="AP235" s="11"/>
      <c r="AQ235" s="11"/>
      <c r="AR235" s="11"/>
      <c r="AS235" s="11"/>
      <c r="AT235" s="11"/>
      <c r="AU235" s="11"/>
      <c r="AV235" s="11"/>
      <c r="AW235" s="11"/>
      <c r="AX235" s="11"/>
      <c r="AY235" s="12"/>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t="s">
        <v>75</v>
      </c>
      <c r="CI235" s="4" t="s">
        <v>75</v>
      </c>
      <c r="CJ235" s="4" t="s">
        <v>74</v>
      </c>
      <c r="CK235" s="4" t="s">
        <v>74</v>
      </c>
      <c r="CL235" s="4" t="s">
        <v>74</v>
      </c>
      <c r="CM235" s="4" t="s">
        <v>74</v>
      </c>
      <c r="CN235" s="4" t="s">
        <v>74</v>
      </c>
      <c r="CO235" s="4" t="s">
        <v>74</v>
      </c>
      <c r="CP235" s="4" t="s">
        <v>74</v>
      </c>
      <c r="CQ235" s="13" t="s">
        <v>74</v>
      </c>
      <c r="CR235" s="4" t="s">
        <v>74</v>
      </c>
      <c r="CS235" s="4" t="s">
        <v>74</v>
      </c>
      <c r="CT235" s="4" t="s">
        <v>74</v>
      </c>
      <c r="CU235" s="4" t="s">
        <v>75</v>
      </c>
      <c r="CV235" s="4" t="s">
        <v>75</v>
      </c>
      <c r="CW235" s="4" t="s">
        <v>75</v>
      </c>
      <c r="CX235" s="4" t="s">
        <v>75</v>
      </c>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row>
    <row r="236" spans="1:142" ht="13.95" customHeight="1" thickBot="1">
      <c r="A236" s="42"/>
      <c r="B236" s="51"/>
      <c r="C236" s="51"/>
      <c r="D236" s="30"/>
      <c r="E236" s="37"/>
      <c r="F236" s="35"/>
      <c r="G236" s="33"/>
      <c r="H236" s="33"/>
      <c r="I236" s="32"/>
      <c r="J236" s="38"/>
      <c r="K236" s="28"/>
      <c r="L236" s="28"/>
      <c r="M236" s="28"/>
      <c r="N236" s="28"/>
      <c r="O236" s="28"/>
      <c r="P236" s="14"/>
      <c r="Q236" s="14"/>
      <c r="R236" s="15"/>
      <c r="S236" s="15"/>
      <c r="T236" s="15"/>
      <c r="U236" s="15"/>
      <c r="V236" s="15"/>
      <c r="W236" s="15"/>
      <c r="X236" s="15"/>
      <c r="Y236" s="15"/>
      <c r="Z236" s="15"/>
      <c r="AA236" s="18"/>
      <c r="AB236" s="18"/>
      <c r="AC236" s="18"/>
      <c r="AD236" s="18"/>
      <c r="AE236" s="18"/>
      <c r="AF236" s="18"/>
      <c r="AG236" s="18"/>
      <c r="AH236" s="18"/>
      <c r="AI236" s="15"/>
      <c r="AJ236" s="15"/>
      <c r="AK236" s="15"/>
      <c r="AL236" s="15"/>
      <c r="AM236" s="15"/>
      <c r="AN236" s="15"/>
      <c r="AO236" s="15"/>
      <c r="AP236" s="15"/>
      <c r="AQ236" s="15"/>
      <c r="AR236" s="15"/>
      <c r="AS236" s="15"/>
      <c r="AT236" s="15"/>
      <c r="AU236" s="15"/>
      <c r="AV236" s="15"/>
      <c r="AW236" s="15"/>
      <c r="AX236" s="15"/>
      <c r="AY236" s="16"/>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row>
    <row r="237" spans="1:142" ht="13.95" customHeight="1" thickTop="1">
      <c r="A237" s="41"/>
      <c r="B237" s="39" t="s">
        <v>328</v>
      </c>
      <c r="C237" s="39"/>
      <c r="D237" s="29"/>
      <c r="E237" s="36"/>
      <c r="F237" s="34"/>
      <c r="G237" s="27"/>
      <c r="H237" s="27"/>
      <c r="I237" s="31"/>
      <c r="J237" s="31"/>
      <c r="K237" s="27"/>
      <c r="L237" s="27"/>
      <c r="M237" s="27"/>
      <c r="N237" s="27"/>
      <c r="O237" s="27"/>
      <c r="P237" s="10"/>
      <c r="Q237" s="10"/>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2"/>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row>
    <row r="238" spans="1:142" ht="13.95" customHeight="1" thickBot="1">
      <c r="A238" s="42"/>
      <c r="B238" s="44"/>
      <c r="C238" s="44"/>
      <c r="D238" s="45"/>
      <c r="E238" s="53"/>
      <c r="F238" s="35"/>
      <c r="G238" s="28"/>
      <c r="H238" s="28"/>
      <c r="I238" s="32"/>
      <c r="J238" s="38"/>
      <c r="K238" s="28"/>
      <c r="L238" s="28"/>
      <c r="M238" s="28"/>
      <c r="N238" s="28"/>
      <c r="O238" s="28"/>
      <c r="P238" s="20"/>
      <c r="Q238" s="20"/>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2"/>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row>
    <row r="239" spans="1:142" ht="13.95" customHeight="1" thickTop="1">
      <c r="A239" s="41"/>
      <c r="B239" s="54" t="s">
        <v>347</v>
      </c>
      <c r="C239" s="39"/>
      <c r="D239" s="29"/>
      <c r="E239" s="36"/>
      <c r="F239" s="34"/>
      <c r="G239" s="27"/>
      <c r="H239" s="27"/>
      <c r="I239" s="31"/>
      <c r="J239" s="31"/>
      <c r="K239" s="27"/>
      <c r="L239" s="27"/>
      <c r="M239" s="27"/>
      <c r="N239" s="27"/>
      <c r="O239" s="27"/>
      <c r="P239" s="10"/>
      <c r="Q239" s="10"/>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2"/>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row>
    <row r="240" spans="1:142" ht="13.95" customHeight="1" thickBot="1">
      <c r="A240" s="42"/>
      <c r="B240" s="55"/>
      <c r="C240" s="40"/>
      <c r="D240" s="30"/>
      <c r="E240" s="37"/>
      <c r="F240" s="35"/>
      <c r="G240" s="33"/>
      <c r="H240" s="33"/>
      <c r="I240" s="32"/>
      <c r="J240" s="38"/>
      <c r="K240" s="28"/>
      <c r="L240" s="28"/>
      <c r="M240" s="28"/>
      <c r="N240" s="28"/>
      <c r="O240" s="28"/>
      <c r="P240" s="14"/>
      <c r="Q240" s="14"/>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6"/>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row>
    <row r="241" spans="1:142" ht="13.95" customHeight="1" thickTop="1">
      <c r="A241" s="41"/>
      <c r="B241" s="39" t="s">
        <v>92</v>
      </c>
      <c r="C241" s="39" t="s">
        <v>353</v>
      </c>
      <c r="D241" s="29"/>
      <c r="E241" s="36"/>
      <c r="F241" s="34">
        <f t="shared" ref="F241" si="15">ROUND(IFERROR(453.5924/G241,0),2)</f>
        <v>6.57</v>
      </c>
      <c r="G241" s="27">
        <v>69</v>
      </c>
      <c r="H241" s="27">
        <v>63</v>
      </c>
      <c r="I241" s="31"/>
      <c r="J241" s="31"/>
      <c r="K241" s="27"/>
      <c r="L241" s="27"/>
      <c r="M241" s="27"/>
      <c r="N241" s="27"/>
      <c r="O241" s="27"/>
      <c r="P241" s="10"/>
      <c r="Q241" s="10"/>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2"/>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row>
    <row r="242" spans="1:142" ht="13.95" customHeight="1" thickBot="1">
      <c r="A242" s="42"/>
      <c r="B242" s="40"/>
      <c r="C242" s="40"/>
      <c r="D242" s="30"/>
      <c r="E242" s="37"/>
      <c r="F242" s="35"/>
      <c r="G242" s="33"/>
      <c r="H242" s="33"/>
      <c r="I242" s="32"/>
      <c r="J242" s="38"/>
      <c r="K242" s="28"/>
      <c r="L242" s="28"/>
      <c r="M242" s="28"/>
      <c r="N242" s="28"/>
      <c r="O242" s="28"/>
      <c r="P242" s="14"/>
      <c r="Q242" s="14"/>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6"/>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row>
    <row r="243" spans="1:142" ht="13.95" customHeight="1" thickTop="1">
      <c r="A243" s="43"/>
      <c r="B243" s="39" t="s">
        <v>229</v>
      </c>
      <c r="C243" s="39" t="s">
        <v>354</v>
      </c>
      <c r="D243" s="29" t="s">
        <v>346</v>
      </c>
      <c r="E243" s="36" t="s">
        <v>47</v>
      </c>
      <c r="F243" s="34">
        <f t="shared" ref="F243" si="16">ROUND(IFERROR(453.5924/G243,0),2)</f>
        <v>6.05</v>
      </c>
      <c r="G243" s="27">
        <v>75</v>
      </c>
      <c r="H243" s="27">
        <v>52</v>
      </c>
      <c r="I243" s="31">
        <v>0.74</v>
      </c>
      <c r="J243" s="31"/>
      <c r="K243" s="27">
        <v>9</v>
      </c>
      <c r="L243" s="27"/>
      <c r="M243" s="27"/>
      <c r="N243" s="27"/>
      <c r="O243" s="27"/>
      <c r="P243" s="10"/>
      <c r="Q243" s="10"/>
      <c r="R243" s="11"/>
      <c r="S243" s="11"/>
      <c r="T243" s="11"/>
      <c r="U243" s="11"/>
      <c r="V243" s="11"/>
      <c r="W243" s="11"/>
      <c r="X243" s="11"/>
      <c r="Y243" s="11"/>
      <c r="Z243" s="17"/>
      <c r="AA243" s="17"/>
      <c r="AB243" s="17"/>
      <c r="AC243" s="17"/>
      <c r="AD243" s="17"/>
      <c r="AE243" s="17"/>
      <c r="AF243" s="11"/>
      <c r="AG243" s="11"/>
      <c r="AH243" s="11"/>
      <c r="AI243" s="11"/>
      <c r="AJ243" s="11"/>
      <c r="AK243" s="11"/>
      <c r="AL243" s="11"/>
      <c r="AM243" s="11"/>
      <c r="AN243" s="11"/>
      <c r="AO243" s="11"/>
      <c r="AP243" s="11"/>
      <c r="AQ243" s="11"/>
      <c r="AR243" s="11"/>
      <c r="AS243" s="11"/>
      <c r="AT243" s="11"/>
      <c r="AU243" s="11"/>
      <c r="AV243" s="11"/>
      <c r="AW243" s="11"/>
      <c r="AX243" s="11"/>
      <c r="AY243" s="12"/>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row>
    <row r="244" spans="1:142" ht="13.95" customHeight="1" thickBot="1">
      <c r="A244" s="42"/>
      <c r="B244" s="40"/>
      <c r="C244" s="40"/>
      <c r="D244" s="30"/>
      <c r="E244" s="37"/>
      <c r="F244" s="35"/>
      <c r="G244" s="33"/>
      <c r="H244" s="33"/>
      <c r="I244" s="32"/>
      <c r="J244" s="38"/>
      <c r="K244" s="28"/>
      <c r="L244" s="28"/>
      <c r="M244" s="28"/>
      <c r="N244" s="28"/>
      <c r="O244" s="28"/>
      <c r="P244" s="14"/>
      <c r="Q244" s="14"/>
      <c r="R244" s="15"/>
      <c r="S244" s="15"/>
      <c r="T244" s="15"/>
      <c r="U244" s="15"/>
      <c r="V244" s="15"/>
      <c r="W244" s="15"/>
      <c r="X244" s="15"/>
      <c r="Y244" s="15"/>
      <c r="Z244" s="15"/>
      <c r="AA244" s="15"/>
      <c r="AB244" s="15"/>
      <c r="AC244" s="18"/>
      <c r="AD244" s="18"/>
      <c r="AE244" s="18"/>
      <c r="AF244" s="18"/>
      <c r="AG244" s="18"/>
      <c r="AH244" s="18"/>
      <c r="AI244" s="18"/>
      <c r="AJ244" s="18"/>
      <c r="AK244" s="15"/>
      <c r="AL244" s="15"/>
      <c r="AM244" s="15"/>
      <c r="AN244" s="15"/>
      <c r="AO244" s="15"/>
      <c r="AP244" s="15"/>
      <c r="AQ244" s="15"/>
      <c r="AR244" s="15"/>
      <c r="AS244" s="15"/>
      <c r="AT244" s="15"/>
      <c r="AU244" s="15"/>
      <c r="AV244" s="15"/>
      <c r="AW244" s="15"/>
      <c r="AX244" s="15"/>
      <c r="AY244" s="16"/>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row>
    <row r="245" spans="1:142" ht="13.95" customHeight="1" thickTop="1">
      <c r="A245" s="43"/>
      <c r="B245" s="39" t="s">
        <v>22</v>
      </c>
      <c r="C245" s="39" t="s">
        <v>253</v>
      </c>
      <c r="D245" s="29" t="s">
        <v>337</v>
      </c>
      <c r="E245" s="36" t="s">
        <v>59</v>
      </c>
      <c r="F245" s="34">
        <f t="shared" ref="F245" si="17">ROUND(IFERROR(453.5924/G245,0),2)</f>
        <v>9.4499999999999993</v>
      </c>
      <c r="G245" s="27">
        <v>48</v>
      </c>
      <c r="H245" s="27">
        <v>57</v>
      </c>
      <c r="I245" s="31">
        <v>0.81</v>
      </c>
      <c r="J245" s="31"/>
      <c r="K245" s="27">
        <v>2</v>
      </c>
      <c r="L245" s="27"/>
      <c r="M245" s="27"/>
      <c r="N245" s="27"/>
      <c r="O245" s="27"/>
      <c r="P245" s="10"/>
      <c r="Q245" s="10"/>
      <c r="R245" s="11"/>
      <c r="S245" s="11"/>
      <c r="T245" s="11"/>
      <c r="U245" s="11"/>
      <c r="V245" s="11"/>
      <c r="W245" s="11"/>
      <c r="X245" s="11"/>
      <c r="Y245" s="11"/>
      <c r="Z245" s="11"/>
      <c r="AA245" s="11"/>
      <c r="AB245" s="11"/>
      <c r="AC245" s="11"/>
      <c r="AD245" s="11"/>
      <c r="AE245" s="17"/>
      <c r="AF245" s="17"/>
      <c r="AG245" s="17"/>
      <c r="AH245" s="17"/>
      <c r="AI245" s="17"/>
      <c r="AJ245" s="17"/>
      <c r="AK245" s="17"/>
      <c r="AL245" s="11"/>
      <c r="AM245" s="11"/>
      <c r="AN245" s="11"/>
      <c r="AO245" s="11"/>
      <c r="AP245" s="11"/>
      <c r="AQ245" s="11"/>
      <c r="AR245" s="11"/>
      <c r="AS245" s="11"/>
      <c r="AT245" s="11"/>
      <c r="AU245" s="11"/>
      <c r="AV245" s="11"/>
      <c r="AW245" s="11"/>
      <c r="AX245" s="11"/>
      <c r="AY245" s="12"/>
      <c r="AZ245" s="4"/>
      <c r="BA245" s="4"/>
      <c r="BB245" s="4"/>
      <c r="BC245" s="4"/>
      <c r="BD245" s="4"/>
      <c r="BE245" s="4"/>
      <c r="BF245" s="4"/>
      <c r="BG245" s="4"/>
      <c r="BH245" s="4"/>
      <c r="BI245" s="4"/>
      <c r="BJ245" s="4"/>
      <c r="BK245" s="4"/>
      <c r="BL245" s="4"/>
      <c r="BM245" s="4"/>
      <c r="BN245" s="4"/>
      <c r="BO245" s="4"/>
      <c r="BP245" s="4"/>
      <c r="BQ245" s="4"/>
      <c r="BR245" s="4"/>
      <c r="BS245" s="4"/>
      <c r="BT245" s="4" t="s">
        <v>75</v>
      </c>
      <c r="BU245" s="4" t="s">
        <v>75</v>
      </c>
      <c r="BV245" s="4" t="s">
        <v>74</v>
      </c>
      <c r="BW245" s="4" t="s">
        <v>74</v>
      </c>
      <c r="BX245" s="4" t="s">
        <v>74</v>
      </c>
      <c r="BY245" s="4" t="s">
        <v>74</v>
      </c>
      <c r="BZ245" s="4" t="s">
        <v>74</v>
      </c>
      <c r="CA245" s="4" t="s">
        <v>74</v>
      </c>
      <c r="CB245" s="4" t="s">
        <v>74</v>
      </c>
      <c r="CC245" s="13" t="s">
        <v>74</v>
      </c>
      <c r="CD245" s="4" t="s">
        <v>74</v>
      </c>
      <c r="CE245" s="4" t="s">
        <v>74</v>
      </c>
      <c r="CF245" s="4" t="s">
        <v>74</v>
      </c>
      <c r="CG245" s="4" t="s">
        <v>75</v>
      </c>
      <c r="CH245" s="4" t="s">
        <v>75</v>
      </c>
      <c r="CI245" s="4" t="s">
        <v>75</v>
      </c>
      <c r="CJ245" s="4" t="s">
        <v>75</v>
      </c>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row>
    <row r="246" spans="1:142" ht="13.95" customHeight="1" thickBot="1">
      <c r="A246" s="42"/>
      <c r="B246" s="40"/>
      <c r="C246" s="40"/>
      <c r="D246" s="30"/>
      <c r="E246" s="37"/>
      <c r="F246" s="35"/>
      <c r="G246" s="33"/>
      <c r="H246" s="33"/>
      <c r="I246" s="32"/>
      <c r="J246" s="38"/>
      <c r="K246" s="28"/>
      <c r="L246" s="28"/>
      <c r="M246" s="28"/>
      <c r="N246" s="28"/>
      <c r="O246" s="28"/>
      <c r="P246" s="14"/>
      <c r="Q246" s="14"/>
      <c r="R246" s="15"/>
      <c r="S246" s="15"/>
      <c r="T246" s="15"/>
      <c r="U246" s="15"/>
      <c r="V246" s="15"/>
      <c r="W246" s="15"/>
      <c r="X246" s="15"/>
      <c r="Y246" s="15"/>
      <c r="Z246" s="15"/>
      <c r="AA246" s="15"/>
      <c r="AB246" s="15"/>
      <c r="AC246" s="18"/>
      <c r="AD246" s="18"/>
      <c r="AE246" s="18"/>
      <c r="AF246" s="18"/>
      <c r="AG246" s="18"/>
      <c r="AH246" s="18"/>
      <c r="AI246" s="18"/>
      <c r="AJ246" s="18"/>
      <c r="AK246" s="18"/>
      <c r="AL246" s="15"/>
      <c r="AM246" s="15"/>
      <c r="AN246" s="15"/>
      <c r="AO246" s="15"/>
      <c r="AP246" s="15"/>
      <c r="AQ246" s="15"/>
      <c r="AR246" s="15"/>
      <c r="AS246" s="15"/>
      <c r="AT246" s="15"/>
      <c r="AU246" s="15"/>
      <c r="AV246" s="15"/>
      <c r="AW246" s="15"/>
      <c r="AX246" s="15"/>
      <c r="AY246" s="16"/>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row>
    <row r="247" spans="1:142" ht="13.95" customHeight="1" thickTop="1">
      <c r="A247" s="41"/>
      <c r="B247" s="39" t="s">
        <v>93</v>
      </c>
      <c r="C247" s="39" t="s">
        <v>357</v>
      </c>
      <c r="D247" s="29"/>
      <c r="E247" s="36" t="s">
        <v>47</v>
      </c>
      <c r="F247" s="34">
        <f t="shared" ref="F247" si="18">ROUND(IFERROR(453.5924/G247,0),2)</f>
        <v>2.23</v>
      </c>
      <c r="G247" s="27">
        <v>203</v>
      </c>
      <c r="H247" s="27">
        <v>39</v>
      </c>
      <c r="I247" s="31"/>
      <c r="J247" s="31"/>
      <c r="K247" s="27"/>
      <c r="L247" s="27"/>
      <c r="M247" s="27"/>
      <c r="N247" s="27"/>
      <c r="O247" s="27"/>
      <c r="P247" s="10"/>
      <c r="Q247" s="10"/>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2"/>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row>
    <row r="248" spans="1:142" ht="13.95" customHeight="1" thickBot="1">
      <c r="A248" s="42"/>
      <c r="B248" s="40"/>
      <c r="C248" s="40"/>
      <c r="D248" s="30"/>
      <c r="E248" s="37"/>
      <c r="F248" s="35"/>
      <c r="G248" s="33"/>
      <c r="H248" s="33"/>
      <c r="I248" s="32"/>
      <c r="J248" s="38"/>
      <c r="K248" s="28"/>
      <c r="L248" s="28"/>
      <c r="M248" s="28"/>
      <c r="N248" s="28"/>
      <c r="O248" s="28"/>
      <c r="P248" s="14"/>
      <c r="Q248" s="14"/>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6"/>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row>
    <row r="249" spans="1:142" ht="13.95" customHeight="1" thickTop="1">
      <c r="A249" s="43"/>
      <c r="B249" s="39" t="s">
        <v>484</v>
      </c>
      <c r="C249" s="39" t="s">
        <v>354</v>
      </c>
      <c r="D249" s="29"/>
      <c r="E249" s="36" t="s">
        <v>58</v>
      </c>
      <c r="F249" s="34">
        <f t="shared" ref="F249" si="19">ROUND(IFERROR(453.5924/G249,0),2)</f>
        <v>7.09</v>
      </c>
      <c r="G249" s="27">
        <v>64</v>
      </c>
      <c r="H249" s="27">
        <v>49</v>
      </c>
      <c r="I249" s="31">
        <v>0.36</v>
      </c>
      <c r="J249" s="31"/>
      <c r="K249" s="27"/>
      <c r="L249" s="27"/>
      <c r="M249" s="27"/>
      <c r="N249" s="27"/>
      <c r="O249" s="27"/>
      <c r="P249" s="10"/>
      <c r="Q249" s="10"/>
      <c r="R249" s="11"/>
      <c r="S249" s="11"/>
      <c r="T249" s="11"/>
      <c r="U249" s="11"/>
      <c r="V249" s="11"/>
      <c r="W249" s="11"/>
      <c r="X249" s="11"/>
      <c r="Y249" s="11"/>
      <c r="Z249" s="11"/>
      <c r="AA249" s="11"/>
      <c r="AB249" s="11"/>
      <c r="AC249" s="11"/>
      <c r="AD249" s="11"/>
      <c r="AE249" s="11"/>
      <c r="AF249" s="11"/>
      <c r="AG249" s="11"/>
      <c r="AH249" s="11"/>
      <c r="AI249" s="11"/>
      <c r="AJ249" s="17"/>
      <c r="AK249" s="17"/>
      <c r="AL249" s="17"/>
      <c r="AM249" s="17"/>
      <c r="AN249" s="17"/>
      <c r="AO249" s="17"/>
      <c r="AP249" s="17"/>
      <c r="AQ249" s="17"/>
      <c r="AR249" s="17"/>
      <c r="AS249" s="11"/>
      <c r="AT249" s="11"/>
      <c r="AU249" s="11"/>
      <c r="AV249" s="11"/>
      <c r="AW249" s="11"/>
      <c r="AX249" s="11"/>
      <c r="AY249" s="12"/>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row>
    <row r="250" spans="1:142" ht="13.95" customHeight="1" thickBot="1">
      <c r="A250" s="42"/>
      <c r="B250" s="40"/>
      <c r="C250" s="40"/>
      <c r="D250" s="30"/>
      <c r="E250" s="37"/>
      <c r="F250" s="35"/>
      <c r="G250" s="33"/>
      <c r="H250" s="33"/>
      <c r="I250" s="32"/>
      <c r="J250" s="38"/>
      <c r="K250" s="28"/>
      <c r="L250" s="28"/>
      <c r="M250" s="28"/>
      <c r="N250" s="28"/>
      <c r="O250" s="28"/>
      <c r="P250" s="14"/>
      <c r="Q250" s="14"/>
      <c r="R250" s="15"/>
      <c r="S250" s="15"/>
      <c r="T250" s="15"/>
      <c r="U250" s="15"/>
      <c r="V250" s="15"/>
      <c r="W250" s="15"/>
      <c r="X250" s="15"/>
      <c r="Y250" s="15"/>
      <c r="Z250" s="15"/>
      <c r="AA250" s="15"/>
      <c r="AB250" s="15"/>
      <c r="AC250" s="15"/>
      <c r="AD250" s="15"/>
      <c r="AE250" s="18"/>
      <c r="AF250" s="18"/>
      <c r="AG250" s="18"/>
      <c r="AH250" s="18"/>
      <c r="AI250" s="18"/>
      <c r="AJ250" s="15"/>
      <c r="AK250" s="15"/>
      <c r="AL250" s="15"/>
      <c r="AM250" s="15"/>
      <c r="AN250" s="15"/>
      <c r="AO250" s="15"/>
      <c r="AP250" s="15"/>
      <c r="AQ250" s="15"/>
      <c r="AR250" s="15"/>
      <c r="AS250" s="15"/>
      <c r="AT250" s="15"/>
      <c r="AU250" s="15"/>
      <c r="AV250" s="15"/>
      <c r="AW250" s="15"/>
      <c r="AX250" s="15"/>
      <c r="AY250" s="16"/>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row>
    <row r="251" spans="1:142" ht="13.95" customHeight="1" thickTop="1">
      <c r="A251" s="41"/>
      <c r="B251" s="39" t="s">
        <v>165</v>
      </c>
      <c r="C251" s="39" t="s">
        <v>353</v>
      </c>
      <c r="D251" s="29"/>
      <c r="E251" s="36"/>
      <c r="F251" s="34">
        <f t="shared" ref="F251" si="20">ROUND(IFERROR(453.5924/G251,0),2)</f>
        <v>7.96</v>
      </c>
      <c r="G251" s="27">
        <v>57</v>
      </c>
      <c r="H251" s="27">
        <v>57</v>
      </c>
      <c r="I251" s="31"/>
      <c r="J251" s="31"/>
      <c r="K251" s="27"/>
      <c r="L251" s="27"/>
      <c r="M251" s="27"/>
      <c r="N251" s="27"/>
      <c r="O251" s="27"/>
      <c r="P251" s="10"/>
      <c r="Q251" s="10"/>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2"/>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row>
    <row r="252" spans="1:142" ht="13.95" customHeight="1" thickBot="1">
      <c r="A252" s="42"/>
      <c r="B252" s="40"/>
      <c r="C252" s="40"/>
      <c r="D252" s="30"/>
      <c r="E252" s="37"/>
      <c r="F252" s="35"/>
      <c r="G252" s="33"/>
      <c r="H252" s="33"/>
      <c r="I252" s="32"/>
      <c r="J252" s="38"/>
      <c r="K252" s="28"/>
      <c r="L252" s="28"/>
      <c r="M252" s="28"/>
      <c r="N252" s="28"/>
      <c r="O252" s="28"/>
      <c r="P252" s="14"/>
      <c r="Q252" s="14"/>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6"/>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row>
    <row r="253" spans="1:142" ht="13.95" customHeight="1" thickTop="1">
      <c r="A253" s="41"/>
      <c r="B253" s="39" t="s">
        <v>94</v>
      </c>
      <c r="C253" s="39" t="s">
        <v>371</v>
      </c>
      <c r="D253" s="29"/>
      <c r="E253" s="36"/>
      <c r="F253" s="34">
        <f t="shared" ref="F253" si="21">ROUND(IFERROR(453.5924/G253,0),2)</f>
        <v>5.67</v>
      </c>
      <c r="G253" s="27">
        <v>80</v>
      </c>
      <c r="H253" s="27">
        <v>45</v>
      </c>
      <c r="I253" s="31"/>
      <c r="J253" s="31"/>
      <c r="K253" s="27"/>
      <c r="L253" s="27"/>
      <c r="M253" s="27"/>
      <c r="N253" s="27"/>
      <c r="O253" s="27"/>
      <c r="P253" s="10"/>
      <c r="Q253" s="10"/>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2"/>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row>
    <row r="254" spans="1:142" ht="13.95" customHeight="1" thickBot="1">
      <c r="A254" s="42"/>
      <c r="B254" s="40"/>
      <c r="C254" s="40"/>
      <c r="D254" s="30"/>
      <c r="E254" s="37"/>
      <c r="F254" s="35"/>
      <c r="G254" s="33"/>
      <c r="H254" s="33"/>
      <c r="I254" s="32"/>
      <c r="J254" s="38"/>
      <c r="K254" s="28"/>
      <c r="L254" s="28"/>
      <c r="M254" s="28"/>
      <c r="N254" s="28"/>
      <c r="O254" s="28"/>
      <c r="P254" s="14"/>
      <c r="Q254" s="14"/>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6"/>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row>
    <row r="255" spans="1:142" ht="13.95" customHeight="1" thickTop="1">
      <c r="A255" s="41"/>
      <c r="B255" s="39" t="s">
        <v>95</v>
      </c>
      <c r="C255" s="39" t="s">
        <v>371</v>
      </c>
      <c r="D255" s="29"/>
      <c r="E255" s="36"/>
      <c r="F255" s="34">
        <f t="shared" ref="F255" si="22">ROUND(IFERROR(453.5924/G255,0),2)</f>
        <v>7.82</v>
      </c>
      <c r="G255" s="27">
        <v>58</v>
      </c>
      <c r="H255" s="27">
        <v>44</v>
      </c>
      <c r="I255" s="31"/>
      <c r="J255" s="31"/>
      <c r="K255" s="27"/>
      <c r="L255" s="27"/>
      <c r="M255" s="27"/>
      <c r="N255" s="27"/>
      <c r="O255" s="27"/>
      <c r="P255" s="10"/>
      <c r="Q255" s="10"/>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2"/>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row>
    <row r="256" spans="1:142" ht="13.95" customHeight="1" thickBot="1">
      <c r="A256" s="42"/>
      <c r="B256" s="40"/>
      <c r="C256" s="40"/>
      <c r="D256" s="30"/>
      <c r="E256" s="37"/>
      <c r="F256" s="35"/>
      <c r="G256" s="33"/>
      <c r="H256" s="33"/>
      <c r="I256" s="32"/>
      <c r="J256" s="38"/>
      <c r="K256" s="28"/>
      <c r="L256" s="28"/>
      <c r="M256" s="28"/>
      <c r="N256" s="28"/>
      <c r="O256" s="28"/>
      <c r="P256" s="14"/>
      <c r="Q256" s="14"/>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6"/>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row>
    <row r="257" spans="1:142" ht="13.95" customHeight="1" thickTop="1">
      <c r="A257" s="41"/>
      <c r="B257" s="39" t="s">
        <v>96</v>
      </c>
      <c r="C257" s="39" t="s">
        <v>376</v>
      </c>
      <c r="D257" s="29"/>
      <c r="E257" s="36" t="s">
        <v>58</v>
      </c>
      <c r="F257" s="34">
        <f t="shared" ref="F257" si="23">ROUND(IFERROR(453.5924/G257,0),2)</f>
        <v>3.31</v>
      </c>
      <c r="G257" s="27">
        <v>137</v>
      </c>
      <c r="H257" s="27">
        <v>49</v>
      </c>
      <c r="I257" s="31"/>
      <c r="J257" s="31"/>
      <c r="K257" s="27"/>
      <c r="L257" s="27"/>
      <c r="M257" s="27"/>
      <c r="N257" s="27"/>
      <c r="O257" s="27"/>
      <c r="P257" s="10"/>
      <c r="Q257" s="10"/>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2"/>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row>
    <row r="258" spans="1:142" ht="13.95" customHeight="1" thickBot="1">
      <c r="A258" s="42"/>
      <c r="B258" s="40"/>
      <c r="C258" s="40"/>
      <c r="D258" s="30"/>
      <c r="E258" s="37"/>
      <c r="F258" s="35"/>
      <c r="G258" s="33"/>
      <c r="H258" s="33"/>
      <c r="I258" s="32"/>
      <c r="J258" s="38"/>
      <c r="K258" s="28"/>
      <c r="L258" s="28"/>
      <c r="M258" s="28"/>
      <c r="N258" s="28"/>
      <c r="O258" s="28"/>
      <c r="P258" s="14"/>
      <c r="Q258" s="14"/>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6"/>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row>
    <row r="259" spans="1:142" ht="13.95" customHeight="1" thickTop="1">
      <c r="A259" s="43"/>
      <c r="B259" s="39" t="s">
        <v>321</v>
      </c>
      <c r="C259" s="39" t="s">
        <v>377</v>
      </c>
      <c r="D259" s="29"/>
      <c r="E259" s="36" t="s">
        <v>58</v>
      </c>
      <c r="F259" s="34">
        <f t="shared" ref="F259" si="24">ROUND(IFERROR(453.5924/G259,0),2)</f>
        <v>6.48</v>
      </c>
      <c r="G259" s="27">
        <v>70</v>
      </c>
      <c r="H259" s="27">
        <v>45</v>
      </c>
      <c r="I259" s="31">
        <v>0.56999999999999995</v>
      </c>
      <c r="J259" s="31"/>
      <c r="K259" s="27"/>
      <c r="L259" s="27"/>
      <c r="M259" s="27"/>
      <c r="N259" s="27"/>
      <c r="O259" s="27"/>
      <c r="P259" s="10"/>
      <c r="Q259" s="10"/>
      <c r="R259" s="11"/>
      <c r="S259" s="11"/>
      <c r="T259" s="11"/>
      <c r="U259" s="11"/>
      <c r="V259" s="11"/>
      <c r="W259" s="11"/>
      <c r="X259" s="11"/>
      <c r="Y259" s="11"/>
      <c r="Z259" s="11"/>
      <c r="AA259" s="11"/>
      <c r="AB259" s="11"/>
      <c r="AC259" s="11"/>
      <c r="AD259" s="11"/>
      <c r="AE259" s="11"/>
      <c r="AF259" s="11"/>
      <c r="AG259" s="17"/>
      <c r="AH259" s="17"/>
      <c r="AI259" s="17"/>
      <c r="AJ259" s="17"/>
      <c r="AK259" s="17"/>
      <c r="AL259" s="17"/>
      <c r="AM259" s="17"/>
      <c r="AN259" s="11"/>
      <c r="AO259" s="11"/>
      <c r="AP259" s="11"/>
      <c r="AQ259" s="11"/>
      <c r="AR259" s="11"/>
      <c r="AS259" s="11"/>
      <c r="AT259" s="11"/>
      <c r="AU259" s="11"/>
      <c r="AV259" s="11"/>
      <c r="AW259" s="11"/>
      <c r="AX259" s="11"/>
      <c r="AY259" s="12"/>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row>
    <row r="260" spans="1:142" ht="13.95" customHeight="1" thickBot="1">
      <c r="A260" s="42"/>
      <c r="B260" s="40"/>
      <c r="C260" s="40"/>
      <c r="D260" s="30"/>
      <c r="E260" s="37"/>
      <c r="F260" s="35"/>
      <c r="G260" s="33"/>
      <c r="H260" s="33"/>
      <c r="I260" s="32"/>
      <c r="J260" s="38"/>
      <c r="K260" s="28"/>
      <c r="L260" s="28"/>
      <c r="M260" s="28"/>
      <c r="N260" s="28"/>
      <c r="O260" s="28"/>
      <c r="P260" s="14"/>
      <c r="Q260" s="14"/>
      <c r="R260" s="15"/>
      <c r="S260" s="15"/>
      <c r="T260" s="15"/>
      <c r="U260" s="15"/>
      <c r="V260" s="15"/>
      <c r="W260" s="15"/>
      <c r="X260" s="15"/>
      <c r="Y260" s="15"/>
      <c r="Z260" s="15"/>
      <c r="AA260" s="18"/>
      <c r="AB260" s="18"/>
      <c r="AC260" s="18"/>
      <c r="AD260" s="18"/>
      <c r="AE260" s="18"/>
      <c r="AF260" s="18"/>
      <c r="AG260" s="15"/>
      <c r="AH260" s="15"/>
      <c r="AI260" s="15"/>
      <c r="AJ260" s="15"/>
      <c r="AK260" s="15"/>
      <c r="AL260" s="15"/>
      <c r="AM260" s="15"/>
      <c r="AN260" s="15"/>
      <c r="AO260" s="15"/>
      <c r="AP260" s="15"/>
      <c r="AQ260" s="15"/>
      <c r="AR260" s="15"/>
      <c r="AS260" s="15"/>
      <c r="AT260" s="15"/>
      <c r="AU260" s="15"/>
      <c r="AV260" s="15"/>
      <c r="AW260" s="15"/>
      <c r="AX260" s="15"/>
      <c r="AY260" s="16"/>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row>
    <row r="261" spans="1:142" ht="13.95" customHeight="1" thickTop="1">
      <c r="A261" s="41"/>
      <c r="B261" s="39" t="s">
        <v>97</v>
      </c>
      <c r="C261" s="39" t="s">
        <v>378</v>
      </c>
      <c r="D261" s="29"/>
      <c r="E261" s="36" t="s">
        <v>47</v>
      </c>
      <c r="F261" s="34">
        <f t="shared" ref="F261" si="25">ROUND(IFERROR(453.5924/G261,0),2)</f>
        <v>8.25</v>
      </c>
      <c r="G261" s="27">
        <v>55</v>
      </c>
      <c r="H261" s="27">
        <v>60</v>
      </c>
      <c r="I261" s="31"/>
      <c r="J261" s="31"/>
      <c r="K261" s="27"/>
      <c r="L261" s="27"/>
      <c r="M261" s="27"/>
      <c r="N261" s="27"/>
      <c r="O261" s="27"/>
      <c r="P261" s="10"/>
      <c r="Q261" s="10"/>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2"/>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row>
    <row r="262" spans="1:142" ht="13.95" customHeight="1" thickBot="1">
      <c r="A262" s="42"/>
      <c r="B262" s="40"/>
      <c r="C262" s="40"/>
      <c r="D262" s="30"/>
      <c r="E262" s="37"/>
      <c r="F262" s="35"/>
      <c r="G262" s="33"/>
      <c r="H262" s="33"/>
      <c r="I262" s="32"/>
      <c r="J262" s="38"/>
      <c r="K262" s="28"/>
      <c r="L262" s="28"/>
      <c r="M262" s="28"/>
      <c r="N262" s="28"/>
      <c r="O262" s="28"/>
      <c r="P262" s="14"/>
      <c r="Q262" s="14"/>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6"/>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row>
    <row r="263" spans="1:142" ht="13.95" customHeight="1" thickTop="1">
      <c r="A263" s="43"/>
      <c r="B263" s="39" t="s">
        <v>35</v>
      </c>
      <c r="C263" s="39" t="s">
        <v>351</v>
      </c>
      <c r="D263" s="29"/>
      <c r="E263" s="36" t="s">
        <v>58</v>
      </c>
      <c r="F263" s="34">
        <f t="shared" ref="F263" si="26">ROUND(IFERROR(453.5924/G263,0),2)</f>
        <v>5.21</v>
      </c>
      <c r="G263" s="27">
        <v>87</v>
      </c>
      <c r="H263" s="27">
        <v>52</v>
      </c>
      <c r="I263" s="31">
        <v>0.56000000000000005</v>
      </c>
      <c r="J263" s="31"/>
      <c r="K263" s="27"/>
      <c r="L263" s="27"/>
      <c r="M263" s="27"/>
      <c r="N263" s="27"/>
      <c r="O263" s="27"/>
      <c r="P263" s="10"/>
      <c r="Q263" s="10"/>
      <c r="R263" s="11"/>
      <c r="S263" s="11"/>
      <c r="T263" s="11"/>
      <c r="U263" s="11"/>
      <c r="V263" s="11"/>
      <c r="W263" s="11"/>
      <c r="X263" s="11"/>
      <c r="Y263" s="11"/>
      <c r="Z263" s="11"/>
      <c r="AA263" s="11"/>
      <c r="AB263" s="11"/>
      <c r="AC263" s="11"/>
      <c r="AD263" s="11"/>
      <c r="AE263" s="11"/>
      <c r="AF263" s="11"/>
      <c r="AG263" s="11"/>
      <c r="AH263" s="17"/>
      <c r="AI263" s="17"/>
      <c r="AJ263" s="17"/>
      <c r="AK263" s="17"/>
      <c r="AL263" s="17"/>
      <c r="AM263" s="17"/>
      <c r="AN263" s="17"/>
      <c r="AO263" s="17"/>
      <c r="AP263" s="11"/>
      <c r="AQ263" s="11"/>
      <c r="AR263" s="11"/>
      <c r="AS263" s="11"/>
      <c r="AT263" s="11"/>
      <c r="AU263" s="11"/>
      <c r="AV263" s="11"/>
      <c r="AW263" s="11"/>
      <c r="AX263" s="11"/>
      <c r="AY263" s="12"/>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row>
    <row r="264" spans="1:142" ht="13.95" customHeight="1" thickBot="1">
      <c r="A264" s="42"/>
      <c r="B264" s="40"/>
      <c r="C264" s="40"/>
      <c r="D264" s="30"/>
      <c r="E264" s="37"/>
      <c r="F264" s="35"/>
      <c r="G264" s="33"/>
      <c r="H264" s="33"/>
      <c r="I264" s="32"/>
      <c r="J264" s="38"/>
      <c r="K264" s="28"/>
      <c r="L264" s="28"/>
      <c r="M264" s="28"/>
      <c r="N264" s="28"/>
      <c r="O264" s="28"/>
      <c r="P264" s="14"/>
      <c r="Q264" s="14"/>
      <c r="R264" s="15"/>
      <c r="S264" s="15"/>
      <c r="T264" s="15"/>
      <c r="U264" s="15"/>
      <c r="V264" s="15"/>
      <c r="W264" s="15"/>
      <c r="X264" s="15"/>
      <c r="Y264" s="15"/>
      <c r="Z264" s="15"/>
      <c r="AA264" s="18"/>
      <c r="AB264" s="18"/>
      <c r="AC264" s="18"/>
      <c r="AD264" s="18"/>
      <c r="AE264" s="18"/>
      <c r="AF264" s="18"/>
      <c r="AG264" s="18"/>
      <c r="AH264" s="18"/>
      <c r="AI264" s="18"/>
      <c r="AJ264" s="15"/>
      <c r="AK264" s="15"/>
      <c r="AL264" s="15"/>
      <c r="AM264" s="15"/>
      <c r="AN264" s="15"/>
      <c r="AO264" s="15"/>
      <c r="AP264" s="15"/>
      <c r="AQ264" s="15"/>
      <c r="AR264" s="15"/>
      <c r="AS264" s="15"/>
      <c r="AT264" s="15"/>
      <c r="AU264" s="15"/>
      <c r="AV264" s="15"/>
      <c r="AW264" s="15"/>
      <c r="AX264" s="15"/>
      <c r="AY264" s="16"/>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row>
    <row r="265" spans="1:142" ht="13.95" customHeight="1" thickTop="1">
      <c r="A265" s="41"/>
      <c r="B265" s="39" t="s">
        <v>98</v>
      </c>
      <c r="C265" s="39" t="s">
        <v>375</v>
      </c>
      <c r="D265" s="29"/>
      <c r="E265" s="36"/>
      <c r="F265" s="34">
        <f t="shared" ref="F265" si="27">ROUND(IFERROR(453.5924/G265,0),2)</f>
        <v>7.32</v>
      </c>
      <c r="G265" s="27">
        <v>62</v>
      </c>
      <c r="H265" s="27">
        <v>47</v>
      </c>
      <c r="I265" s="31"/>
      <c r="J265" s="31"/>
      <c r="K265" s="27"/>
      <c r="L265" s="27"/>
      <c r="M265" s="27"/>
      <c r="N265" s="27"/>
      <c r="O265" s="27"/>
      <c r="P265" s="10"/>
      <c r="Q265" s="10"/>
      <c r="R265" s="11"/>
      <c r="S265" s="11"/>
      <c r="T265" s="11"/>
      <c r="U265" s="11"/>
      <c r="V265" s="11"/>
      <c r="W265" s="17"/>
      <c r="X265" s="17"/>
      <c r="Y265" s="17"/>
      <c r="Z265" s="17"/>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2"/>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row>
    <row r="266" spans="1:142" ht="13.95" customHeight="1" thickBot="1">
      <c r="A266" s="42"/>
      <c r="B266" s="40"/>
      <c r="C266" s="40"/>
      <c r="D266" s="30"/>
      <c r="E266" s="37"/>
      <c r="F266" s="35"/>
      <c r="G266" s="33"/>
      <c r="H266" s="33"/>
      <c r="I266" s="32"/>
      <c r="J266" s="38"/>
      <c r="K266" s="28"/>
      <c r="L266" s="28"/>
      <c r="M266" s="28"/>
      <c r="N266" s="28"/>
      <c r="O266" s="28"/>
      <c r="P266" s="14"/>
      <c r="Q266" s="14"/>
      <c r="R266" s="15"/>
      <c r="S266" s="15"/>
      <c r="T266" s="15"/>
      <c r="U266" s="15"/>
      <c r="V266" s="15"/>
      <c r="W266" s="15"/>
      <c r="X266" s="15"/>
      <c r="Y266" s="18"/>
      <c r="Z266" s="18"/>
      <c r="AA266" s="18"/>
      <c r="AB266" s="18"/>
      <c r="AC266" s="18"/>
      <c r="AD266" s="18"/>
      <c r="AE266" s="18"/>
      <c r="AF266" s="15"/>
      <c r="AG266" s="15"/>
      <c r="AH266" s="15"/>
      <c r="AI266" s="15"/>
      <c r="AJ266" s="15"/>
      <c r="AK266" s="15"/>
      <c r="AL266" s="15"/>
      <c r="AM266" s="15"/>
      <c r="AN266" s="15"/>
      <c r="AO266" s="15"/>
      <c r="AP266" s="15"/>
      <c r="AQ266" s="15"/>
      <c r="AR266" s="15"/>
      <c r="AS266" s="15"/>
      <c r="AT266" s="15"/>
      <c r="AU266" s="15"/>
      <c r="AV266" s="15"/>
      <c r="AW266" s="15"/>
      <c r="AX266" s="15"/>
      <c r="AY266" s="16"/>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row>
    <row r="267" spans="1:142" ht="13.95" customHeight="1" thickTop="1">
      <c r="A267" s="41"/>
      <c r="B267" s="39" t="s">
        <v>99</v>
      </c>
      <c r="C267" s="39" t="s">
        <v>350</v>
      </c>
      <c r="D267" s="29" t="s">
        <v>344</v>
      </c>
      <c r="E267" s="36" t="s">
        <v>47</v>
      </c>
      <c r="F267" s="34">
        <f t="shared" ref="F267" si="28">ROUND(IFERROR(453.5924/G267,0),2)</f>
        <v>5.97</v>
      </c>
      <c r="G267" s="27">
        <v>76</v>
      </c>
      <c r="H267" s="27">
        <v>50</v>
      </c>
      <c r="I267" s="31"/>
      <c r="J267" s="31"/>
      <c r="K267" s="27"/>
      <c r="L267" s="27"/>
      <c r="M267" s="27"/>
      <c r="N267" s="27"/>
      <c r="O267" s="27"/>
      <c r="P267" s="10"/>
      <c r="Q267" s="10"/>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2"/>
      <c r="AZ267" s="4"/>
      <c r="BA267" s="4"/>
      <c r="BB267" s="4"/>
      <c r="BC267" s="4" t="s">
        <v>75</v>
      </c>
      <c r="BD267" s="4" t="s">
        <v>75</v>
      </c>
      <c r="BE267" s="4" t="s">
        <v>74</v>
      </c>
      <c r="BF267" s="4" t="s">
        <v>74</v>
      </c>
      <c r="BG267" s="4" t="s">
        <v>74</v>
      </c>
      <c r="BH267" s="4" t="s">
        <v>74</v>
      </c>
      <c r="BI267" s="4" t="s">
        <v>74</v>
      </c>
      <c r="BJ267" s="4" t="s">
        <v>74</v>
      </c>
      <c r="BK267" s="4" t="s">
        <v>74</v>
      </c>
      <c r="BL267" s="13" t="s">
        <v>74</v>
      </c>
      <c r="BM267" s="4" t="s">
        <v>74</v>
      </c>
      <c r="BN267" s="4" t="s">
        <v>74</v>
      </c>
      <c r="BO267" s="4" t="s">
        <v>74</v>
      </c>
      <c r="BP267" s="4" t="s">
        <v>75</v>
      </c>
      <c r="BQ267" s="4" t="s">
        <v>75</v>
      </c>
      <c r="BR267" s="4" t="s">
        <v>75</v>
      </c>
      <c r="BS267" s="4" t="s">
        <v>75</v>
      </c>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row>
    <row r="268" spans="1:142" ht="13.95" customHeight="1" thickBot="1">
      <c r="A268" s="42"/>
      <c r="B268" s="40"/>
      <c r="C268" s="40"/>
      <c r="D268" s="30"/>
      <c r="E268" s="37"/>
      <c r="F268" s="35"/>
      <c r="G268" s="33"/>
      <c r="H268" s="33"/>
      <c r="I268" s="32"/>
      <c r="J268" s="38"/>
      <c r="K268" s="28"/>
      <c r="L268" s="28"/>
      <c r="M268" s="28"/>
      <c r="N268" s="28"/>
      <c r="O268" s="28"/>
      <c r="P268" s="14"/>
      <c r="Q268" s="14"/>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6"/>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row>
    <row r="269" spans="1:142" ht="13.95" customHeight="1" thickTop="1">
      <c r="A269" s="52"/>
      <c r="B269" s="39" t="s">
        <v>100</v>
      </c>
      <c r="C269" s="39" t="s">
        <v>380</v>
      </c>
      <c r="D269" s="29" t="s">
        <v>344</v>
      </c>
      <c r="E269" s="36" t="s">
        <v>58</v>
      </c>
      <c r="F269" s="34">
        <f t="shared" ref="F269" si="29">ROUND(IFERROR(453.5924/G269,0),2)</f>
        <v>6.13</v>
      </c>
      <c r="G269" s="27">
        <v>74</v>
      </c>
      <c r="H269" s="27">
        <v>60</v>
      </c>
      <c r="I269" s="31"/>
      <c r="J269" s="31"/>
      <c r="K269" s="27"/>
      <c r="L269" s="27"/>
      <c r="M269" s="27"/>
      <c r="N269" s="27"/>
      <c r="O269" s="27"/>
      <c r="P269" s="10"/>
      <c r="Q269" s="10"/>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2"/>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row>
    <row r="270" spans="1:142" ht="13.95" customHeight="1" thickBot="1">
      <c r="A270" s="42"/>
      <c r="B270" s="40"/>
      <c r="C270" s="40"/>
      <c r="D270" s="30"/>
      <c r="E270" s="37"/>
      <c r="F270" s="35"/>
      <c r="G270" s="33"/>
      <c r="H270" s="33"/>
      <c r="I270" s="32"/>
      <c r="J270" s="38"/>
      <c r="K270" s="28"/>
      <c r="L270" s="28"/>
      <c r="M270" s="28"/>
      <c r="N270" s="28"/>
      <c r="O270" s="28"/>
      <c r="P270" s="14"/>
      <c r="Q270" s="14"/>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6"/>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row>
    <row r="271" spans="1:142" ht="13.95" customHeight="1" thickTop="1">
      <c r="A271" s="41"/>
      <c r="B271" s="39" t="s">
        <v>167</v>
      </c>
      <c r="C271" s="39" t="s">
        <v>380</v>
      </c>
      <c r="D271" s="29"/>
      <c r="E271" s="36" t="s">
        <v>47</v>
      </c>
      <c r="F271" s="34">
        <f t="shared" ref="F271" si="30">ROUND(IFERROR(453.5924/G271,0),2)</f>
        <v>4.63</v>
      </c>
      <c r="G271" s="27">
        <v>98</v>
      </c>
      <c r="H271" s="27">
        <v>45</v>
      </c>
      <c r="I271" s="31"/>
      <c r="J271" s="31"/>
      <c r="K271" s="27"/>
      <c r="L271" s="27"/>
      <c r="M271" s="27"/>
      <c r="N271" s="27"/>
      <c r="O271" s="27"/>
      <c r="P271" s="10"/>
      <c r="Q271" s="10"/>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2"/>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row>
    <row r="272" spans="1:142" ht="13.95" customHeight="1" thickBot="1">
      <c r="A272" s="42"/>
      <c r="B272" s="40"/>
      <c r="C272" s="40"/>
      <c r="D272" s="30"/>
      <c r="E272" s="37"/>
      <c r="F272" s="35"/>
      <c r="G272" s="33"/>
      <c r="H272" s="33"/>
      <c r="I272" s="32"/>
      <c r="J272" s="38"/>
      <c r="K272" s="28"/>
      <c r="L272" s="28"/>
      <c r="M272" s="28"/>
      <c r="N272" s="28"/>
      <c r="O272" s="28"/>
      <c r="P272" s="14"/>
      <c r="Q272" s="14"/>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6"/>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row>
    <row r="273" spans="1:142" ht="13.95" customHeight="1" thickTop="1">
      <c r="A273" s="41"/>
      <c r="B273" s="39" t="s">
        <v>101</v>
      </c>
      <c r="C273" s="39" t="s">
        <v>352</v>
      </c>
      <c r="D273" s="29"/>
      <c r="E273" s="36" t="s">
        <v>58</v>
      </c>
      <c r="F273" s="34">
        <f t="shared" ref="F273" si="31">ROUND(IFERROR(453.5924/G273,0),2)</f>
        <v>6.13</v>
      </c>
      <c r="G273" s="27">
        <v>74</v>
      </c>
      <c r="H273" s="27">
        <v>60</v>
      </c>
      <c r="I273" s="31"/>
      <c r="J273" s="31"/>
      <c r="K273" s="27"/>
      <c r="L273" s="27"/>
      <c r="M273" s="27"/>
      <c r="N273" s="27"/>
      <c r="O273" s="27"/>
      <c r="P273" s="10"/>
      <c r="Q273" s="10"/>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2"/>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row>
    <row r="274" spans="1:142" ht="13.95" customHeight="1" thickBot="1">
      <c r="A274" s="42"/>
      <c r="B274" s="40"/>
      <c r="C274" s="40"/>
      <c r="D274" s="30"/>
      <c r="E274" s="37"/>
      <c r="F274" s="35"/>
      <c r="G274" s="33"/>
      <c r="H274" s="33"/>
      <c r="I274" s="32"/>
      <c r="J274" s="38"/>
      <c r="K274" s="28"/>
      <c r="L274" s="28"/>
      <c r="M274" s="28"/>
      <c r="N274" s="28"/>
      <c r="O274" s="28"/>
      <c r="P274" s="14"/>
      <c r="Q274" s="14"/>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6"/>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row>
    <row r="275" spans="1:142" ht="13.95" customHeight="1" thickTop="1">
      <c r="A275" s="41"/>
      <c r="B275" s="39" t="s">
        <v>237</v>
      </c>
      <c r="C275" s="39" t="s">
        <v>356</v>
      </c>
      <c r="D275" s="29"/>
      <c r="E275" s="36" t="s">
        <v>58</v>
      </c>
      <c r="F275" s="34">
        <f t="shared" ref="F275" si="32">ROUND(IFERROR(453.5924/G275,0),2)</f>
        <v>10.08</v>
      </c>
      <c r="G275" s="27">
        <v>45</v>
      </c>
      <c r="H275" s="27">
        <v>50</v>
      </c>
      <c r="I275" s="31"/>
      <c r="J275" s="31"/>
      <c r="K275" s="27"/>
      <c r="L275" s="27"/>
      <c r="M275" s="27"/>
      <c r="N275" s="27"/>
      <c r="O275" s="27"/>
      <c r="P275" s="10"/>
      <c r="Q275" s="10"/>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7"/>
      <c r="AP275" s="17"/>
      <c r="AQ275" s="17"/>
      <c r="AR275" s="17"/>
      <c r="AS275" s="17"/>
      <c r="AT275" s="17"/>
      <c r="AU275" s="17"/>
      <c r="AV275" s="17"/>
      <c r="AW275" s="17"/>
      <c r="AX275" s="17"/>
      <c r="AY275" s="23"/>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row>
    <row r="276" spans="1:142" ht="13.95" customHeight="1" thickBot="1">
      <c r="A276" s="42"/>
      <c r="B276" s="40"/>
      <c r="C276" s="40"/>
      <c r="D276" s="30"/>
      <c r="E276" s="37"/>
      <c r="F276" s="35"/>
      <c r="G276" s="33"/>
      <c r="H276" s="33"/>
      <c r="I276" s="32"/>
      <c r="J276" s="38"/>
      <c r="K276" s="28"/>
      <c r="L276" s="28"/>
      <c r="M276" s="28"/>
      <c r="N276" s="28"/>
      <c r="O276" s="28"/>
      <c r="P276" s="14"/>
      <c r="Q276" s="14"/>
      <c r="R276" s="15"/>
      <c r="S276" s="15"/>
      <c r="T276" s="15"/>
      <c r="U276" s="15"/>
      <c r="V276" s="15"/>
      <c r="W276" s="15"/>
      <c r="X276" s="15"/>
      <c r="Y276" s="15"/>
      <c r="Z276" s="15"/>
      <c r="AA276" s="15"/>
      <c r="AB276" s="15"/>
      <c r="AC276" s="18"/>
      <c r="AD276" s="18"/>
      <c r="AE276" s="18"/>
      <c r="AF276" s="18"/>
      <c r="AG276" s="18"/>
      <c r="AH276" s="18"/>
      <c r="AI276" s="18"/>
      <c r="AJ276" s="15"/>
      <c r="AK276" s="15"/>
      <c r="AL276" s="15"/>
      <c r="AM276" s="15"/>
      <c r="AN276" s="15"/>
      <c r="AO276" s="15"/>
      <c r="AP276" s="15"/>
      <c r="AQ276" s="15"/>
      <c r="AR276" s="15"/>
      <c r="AS276" s="15"/>
      <c r="AT276" s="15"/>
      <c r="AU276" s="15"/>
      <c r="AV276" s="15"/>
      <c r="AW276" s="15"/>
      <c r="AX276" s="15"/>
      <c r="AY276" s="16"/>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row>
    <row r="277" spans="1:142" ht="13.95" customHeight="1" thickTop="1">
      <c r="A277" s="41"/>
      <c r="B277" s="39" t="s">
        <v>102</v>
      </c>
      <c r="C277" s="39" t="s">
        <v>363</v>
      </c>
      <c r="D277" s="29"/>
      <c r="E277" s="36" t="s">
        <v>47</v>
      </c>
      <c r="F277" s="34">
        <f t="shared" ref="F277" si="33">ROUND(IFERROR(453.5924/G277,0),2)</f>
        <v>6.48</v>
      </c>
      <c r="G277" s="27">
        <v>70</v>
      </c>
      <c r="H277" s="27">
        <v>45</v>
      </c>
      <c r="I277" s="31"/>
      <c r="J277" s="31"/>
      <c r="K277" s="27"/>
      <c r="L277" s="27"/>
      <c r="M277" s="27"/>
      <c r="N277" s="27"/>
      <c r="O277" s="27"/>
      <c r="P277" s="10"/>
      <c r="Q277" s="10"/>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2"/>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row>
    <row r="278" spans="1:142" ht="13.95" customHeight="1" thickBot="1">
      <c r="A278" s="42"/>
      <c r="B278" s="40"/>
      <c r="C278" s="40"/>
      <c r="D278" s="30"/>
      <c r="E278" s="37"/>
      <c r="F278" s="35"/>
      <c r="G278" s="33"/>
      <c r="H278" s="33"/>
      <c r="I278" s="32"/>
      <c r="J278" s="38"/>
      <c r="K278" s="28"/>
      <c r="L278" s="28"/>
      <c r="M278" s="28"/>
      <c r="N278" s="28"/>
      <c r="O278" s="28"/>
      <c r="P278" s="14"/>
      <c r="Q278" s="14"/>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6"/>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row>
    <row r="279" spans="1:142" ht="13.95" customHeight="1" thickTop="1">
      <c r="A279" s="41"/>
      <c r="B279" s="39" t="s">
        <v>322</v>
      </c>
      <c r="C279" s="39" t="s">
        <v>381</v>
      </c>
      <c r="D279" s="29" t="s">
        <v>344</v>
      </c>
      <c r="E279" s="36" t="s">
        <v>58</v>
      </c>
      <c r="F279" s="34">
        <f t="shared" ref="F279" si="34">ROUND(IFERROR(453.5924/G279,0),2)</f>
        <v>6.57</v>
      </c>
      <c r="G279" s="27">
        <v>69</v>
      </c>
      <c r="H279" s="27">
        <v>54</v>
      </c>
      <c r="I279" s="31"/>
      <c r="J279" s="31"/>
      <c r="K279" s="27"/>
      <c r="L279" s="27"/>
      <c r="M279" s="27"/>
      <c r="N279" s="27"/>
      <c r="O279" s="27"/>
      <c r="P279" s="10"/>
      <c r="Q279" s="10"/>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2"/>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t="s">
        <v>75</v>
      </c>
      <c r="CB279" s="4" t="s">
        <v>75</v>
      </c>
      <c r="CC279" s="4" t="s">
        <v>74</v>
      </c>
      <c r="CD279" s="4" t="s">
        <v>74</v>
      </c>
      <c r="CE279" s="4" t="s">
        <v>74</v>
      </c>
      <c r="CF279" s="4" t="s">
        <v>74</v>
      </c>
      <c r="CG279" s="4" t="s">
        <v>74</v>
      </c>
      <c r="CH279" s="4" t="s">
        <v>74</v>
      </c>
      <c r="CI279" s="4" t="s">
        <v>74</v>
      </c>
      <c r="CJ279" s="13" t="s">
        <v>74</v>
      </c>
      <c r="CK279" s="4" t="s">
        <v>74</v>
      </c>
      <c r="CL279" s="4" t="s">
        <v>74</v>
      </c>
      <c r="CM279" s="4" t="s">
        <v>74</v>
      </c>
      <c r="CN279" s="4" t="s">
        <v>75</v>
      </c>
      <c r="CO279" s="4" t="s">
        <v>75</v>
      </c>
      <c r="CP279" s="4" t="s">
        <v>75</v>
      </c>
      <c r="CQ279" s="4" t="s">
        <v>75</v>
      </c>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row>
    <row r="280" spans="1:142" ht="13.95" customHeight="1" thickBot="1">
      <c r="A280" s="42"/>
      <c r="B280" s="40"/>
      <c r="C280" s="40"/>
      <c r="D280" s="30"/>
      <c r="E280" s="37"/>
      <c r="F280" s="35"/>
      <c r="G280" s="33"/>
      <c r="H280" s="33"/>
      <c r="I280" s="32"/>
      <c r="J280" s="38"/>
      <c r="K280" s="28"/>
      <c r="L280" s="28"/>
      <c r="M280" s="28"/>
      <c r="N280" s="28"/>
      <c r="O280" s="28"/>
      <c r="P280" s="14"/>
      <c r="Q280" s="14"/>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6"/>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row>
    <row r="281" spans="1:142" ht="13.95" customHeight="1" thickTop="1">
      <c r="A281" s="41"/>
      <c r="B281" s="39" t="s">
        <v>103</v>
      </c>
      <c r="C281" s="39" t="s">
        <v>357</v>
      </c>
      <c r="D281" s="29"/>
      <c r="E281" s="36" t="s">
        <v>47</v>
      </c>
      <c r="F281" s="34">
        <f t="shared" ref="F281" si="35">ROUND(IFERROR(453.5924/G281,0),2)</f>
        <v>8.4</v>
      </c>
      <c r="G281" s="27">
        <v>54</v>
      </c>
      <c r="H281" s="27">
        <v>45</v>
      </c>
      <c r="I281" s="31"/>
      <c r="J281" s="31"/>
      <c r="K281" s="27"/>
      <c r="L281" s="27"/>
      <c r="M281" s="27"/>
      <c r="N281" s="27"/>
      <c r="O281" s="27"/>
      <c r="P281" s="10"/>
      <c r="Q281" s="10"/>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2"/>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row>
    <row r="282" spans="1:142" ht="13.95" customHeight="1" thickBot="1">
      <c r="A282" s="42"/>
      <c r="B282" s="40"/>
      <c r="C282" s="40"/>
      <c r="D282" s="30"/>
      <c r="E282" s="37"/>
      <c r="F282" s="35"/>
      <c r="G282" s="33"/>
      <c r="H282" s="33"/>
      <c r="I282" s="32"/>
      <c r="J282" s="38"/>
      <c r="K282" s="28"/>
      <c r="L282" s="28"/>
      <c r="M282" s="28"/>
      <c r="N282" s="28"/>
      <c r="O282" s="28"/>
      <c r="P282" s="14"/>
      <c r="Q282" s="14"/>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6"/>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row>
    <row r="283" spans="1:142" ht="13.95" customHeight="1" thickTop="1">
      <c r="A283" s="41"/>
      <c r="B283" s="39" t="s">
        <v>409</v>
      </c>
      <c r="C283" s="39" t="s">
        <v>391</v>
      </c>
      <c r="D283" s="29"/>
      <c r="E283" s="36" t="s">
        <v>58</v>
      </c>
      <c r="F283" s="34">
        <f t="shared" ref="F283" si="36">ROUND(IFERROR(453.5924/G283,0),2)</f>
        <v>6.98</v>
      </c>
      <c r="G283" s="27">
        <v>65</v>
      </c>
      <c r="H283" s="27">
        <v>56</v>
      </c>
      <c r="I283" s="31"/>
      <c r="J283" s="31"/>
      <c r="K283" s="27"/>
      <c r="L283" s="27"/>
      <c r="M283" s="27"/>
      <c r="N283" s="27"/>
      <c r="O283" s="27"/>
      <c r="P283" s="10"/>
      <c r="Q283" s="10"/>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2"/>
      <c r="AZ283" s="4"/>
      <c r="BA283" s="4"/>
      <c r="BB283" s="4"/>
      <c r="BC283" s="4"/>
      <c r="BD283" s="4"/>
      <c r="BE283" s="4"/>
      <c r="BF283" s="4"/>
      <c r="BG283" s="4"/>
      <c r="BH283" s="4"/>
      <c r="BI283" s="4"/>
      <c r="BJ283" s="4"/>
      <c r="BK283" s="4"/>
      <c r="BL283" s="4"/>
      <c r="BM283" s="4"/>
      <c r="BN283" s="4"/>
      <c r="BO283" s="4"/>
      <c r="BP283" s="4" t="s">
        <v>75</v>
      </c>
      <c r="BQ283" s="4" t="s">
        <v>75</v>
      </c>
      <c r="BR283" s="4" t="s">
        <v>74</v>
      </c>
      <c r="BS283" s="4" t="s">
        <v>74</v>
      </c>
      <c r="BT283" s="4" t="s">
        <v>74</v>
      </c>
      <c r="BU283" s="4" t="s">
        <v>74</v>
      </c>
      <c r="BV283" s="4" t="s">
        <v>74</v>
      </c>
      <c r="BW283" s="4" t="s">
        <v>74</v>
      </c>
      <c r="BX283" s="4" t="s">
        <v>74</v>
      </c>
      <c r="BY283" s="13" t="s">
        <v>74</v>
      </c>
      <c r="BZ283" s="4" t="s">
        <v>74</v>
      </c>
      <c r="CA283" s="4" t="s">
        <v>74</v>
      </c>
      <c r="CB283" s="4" t="s">
        <v>74</v>
      </c>
      <c r="CC283" s="4" t="s">
        <v>75</v>
      </c>
      <c r="CD283" s="4" t="s">
        <v>75</v>
      </c>
      <c r="CE283" s="4" t="s">
        <v>75</v>
      </c>
      <c r="CF283" s="4" t="s">
        <v>75</v>
      </c>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row>
    <row r="284" spans="1:142" ht="13.95" customHeight="1" thickBot="1">
      <c r="A284" s="42"/>
      <c r="B284" s="40"/>
      <c r="C284" s="40"/>
      <c r="D284" s="30"/>
      <c r="E284" s="37"/>
      <c r="F284" s="35"/>
      <c r="G284" s="33"/>
      <c r="H284" s="33"/>
      <c r="I284" s="32"/>
      <c r="J284" s="38"/>
      <c r="K284" s="28"/>
      <c r="L284" s="28"/>
      <c r="M284" s="28"/>
      <c r="N284" s="28"/>
      <c r="O284" s="28"/>
      <c r="P284" s="14"/>
      <c r="Q284" s="14"/>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6"/>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row>
    <row r="285" spans="1:142" ht="13.95" customHeight="1" thickTop="1">
      <c r="A285" s="41"/>
      <c r="B285" s="39" t="s">
        <v>104</v>
      </c>
      <c r="C285" s="39" t="s">
        <v>352</v>
      </c>
      <c r="D285" s="29"/>
      <c r="E285" s="36" t="s">
        <v>47</v>
      </c>
      <c r="F285" s="34">
        <f t="shared" ref="F285" si="37">ROUND(IFERROR(453.5924/G285,0),2)</f>
        <v>7.09</v>
      </c>
      <c r="G285" s="27">
        <v>64</v>
      </c>
      <c r="H285" s="27">
        <v>50</v>
      </c>
      <c r="I285" s="31"/>
      <c r="J285" s="31"/>
      <c r="K285" s="27"/>
      <c r="L285" s="27"/>
      <c r="M285" s="27"/>
      <c r="N285" s="27"/>
      <c r="O285" s="27"/>
      <c r="P285" s="10"/>
      <c r="Q285" s="10"/>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2"/>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row>
    <row r="286" spans="1:142" ht="13.95" customHeight="1" thickBot="1">
      <c r="A286" s="42"/>
      <c r="B286" s="40"/>
      <c r="C286" s="40"/>
      <c r="D286" s="30"/>
      <c r="E286" s="37"/>
      <c r="F286" s="35"/>
      <c r="G286" s="33"/>
      <c r="H286" s="33"/>
      <c r="I286" s="32"/>
      <c r="J286" s="38"/>
      <c r="K286" s="28"/>
      <c r="L286" s="28"/>
      <c r="M286" s="28"/>
      <c r="N286" s="28"/>
      <c r="O286" s="28"/>
      <c r="P286" s="14"/>
      <c r="Q286" s="14"/>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6"/>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row>
    <row r="287" spans="1:142" ht="13.95" customHeight="1" thickTop="1">
      <c r="A287" s="41"/>
      <c r="B287" s="39" t="s">
        <v>162</v>
      </c>
      <c r="C287" s="39" t="s">
        <v>351</v>
      </c>
      <c r="D287" s="29"/>
      <c r="E287" s="36"/>
      <c r="F287" s="34">
        <f t="shared" ref="F287" si="38">ROUND(IFERROR(453.5924/G287,0),2)</f>
        <v>9.65</v>
      </c>
      <c r="G287" s="27">
        <v>47</v>
      </c>
      <c r="H287" s="27">
        <v>53</v>
      </c>
      <c r="I287" s="31"/>
      <c r="J287" s="31"/>
      <c r="K287" s="27"/>
      <c r="L287" s="27"/>
      <c r="M287" s="27"/>
      <c r="N287" s="27"/>
      <c r="O287" s="27"/>
      <c r="P287" s="10"/>
      <c r="Q287" s="10"/>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2"/>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row>
    <row r="288" spans="1:142" ht="13.95" customHeight="1" thickBot="1">
      <c r="A288" s="42"/>
      <c r="B288" s="40"/>
      <c r="C288" s="40"/>
      <c r="D288" s="30"/>
      <c r="E288" s="37"/>
      <c r="F288" s="35"/>
      <c r="G288" s="33"/>
      <c r="H288" s="33"/>
      <c r="I288" s="32"/>
      <c r="J288" s="38"/>
      <c r="K288" s="28"/>
      <c r="L288" s="28"/>
      <c r="M288" s="28"/>
      <c r="N288" s="28"/>
      <c r="O288" s="28"/>
      <c r="P288" s="14"/>
      <c r="Q288" s="14"/>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6"/>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row>
    <row r="289" spans="1:142" ht="13.95" customHeight="1" thickTop="1">
      <c r="A289" s="41"/>
      <c r="B289" s="39" t="s">
        <v>323</v>
      </c>
      <c r="C289" s="39" t="s">
        <v>374</v>
      </c>
      <c r="D289" s="29" t="s">
        <v>340</v>
      </c>
      <c r="E289" s="36" t="s">
        <v>58</v>
      </c>
      <c r="F289" s="34">
        <f t="shared" ref="F289" si="39">ROUND(IFERROR(453.5924/G289,0),2)</f>
        <v>2.98</v>
      </c>
      <c r="G289" s="27">
        <v>152</v>
      </c>
      <c r="H289" s="27">
        <v>46</v>
      </c>
      <c r="I289" s="31"/>
      <c r="J289" s="31"/>
      <c r="K289" s="27"/>
      <c r="L289" s="27"/>
      <c r="M289" s="27"/>
      <c r="N289" s="27"/>
      <c r="O289" s="27"/>
      <c r="P289" s="10"/>
      <c r="Q289" s="10"/>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2"/>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row>
    <row r="290" spans="1:142" ht="13.95" customHeight="1" thickBot="1">
      <c r="A290" s="42"/>
      <c r="B290" s="40"/>
      <c r="C290" s="40"/>
      <c r="D290" s="30"/>
      <c r="E290" s="37"/>
      <c r="F290" s="35"/>
      <c r="G290" s="33"/>
      <c r="H290" s="33"/>
      <c r="I290" s="32"/>
      <c r="J290" s="38"/>
      <c r="K290" s="28"/>
      <c r="L290" s="28"/>
      <c r="M290" s="28"/>
      <c r="N290" s="28"/>
      <c r="O290" s="28"/>
      <c r="P290" s="14"/>
      <c r="Q290" s="14"/>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6"/>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row>
    <row r="291" spans="1:142" ht="13.95" customHeight="1" thickTop="1">
      <c r="A291" s="41"/>
      <c r="B291" s="39" t="s">
        <v>105</v>
      </c>
      <c r="C291" s="39" t="s">
        <v>366</v>
      </c>
      <c r="D291" s="29"/>
      <c r="E291" s="36" t="s">
        <v>58</v>
      </c>
      <c r="F291" s="34">
        <f t="shared" ref="F291" si="40">ROUND(IFERROR(453.5924/G291,0),2)</f>
        <v>7.56</v>
      </c>
      <c r="G291" s="27">
        <v>60</v>
      </c>
      <c r="H291" s="27">
        <v>52</v>
      </c>
      <c r="I291" s="31"/>
      <c r="J291" s="31"/>
      <c r="K291" s="27"/>
      <c r="L291" s="27"/>
      <c r="M291" s="27"/>
      <c r="N291" s="27"/>
      <c r="O291" s="27"/>
      <c r="P291" s="10"/>
      <c r="Q291" s="10"/>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2"/>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row>
    <row r="292" spans="1:142" ht="13.95" customHeight="1" thickBot="1">
      <c r="A292" s="42"/>
      <c r="B292" s="40"/>
      <c r="C292" s="40"/>
      <c r="D292" s="30"/>
      <c r="E292" s="37"/>
      <c r="F292" s="35"/>
      <c r="G292" s="33"/>
      <c r="H292" s="33"/>
      <c r="I292" s="32"/>
      <c r="J292" s="38"/>
      <c r="K292" s="28"/>
      <c r="L292" s="28"/>
      <c r="M292" s="28"/>
      <c r="N292" s="28"/>
      <c r="O292" s="28"/>
      <c r="P292" s="14"/>
      <c r="Q292" s="14"/>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6"/>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row>
    <row r="293" spans="1:142" ht="13.95" customHeight="1" thickTop="1">
      <c r="A293" s="41"/>
      <c r="B293" s="39" t="s">
        <v>106</v>
      </c>
      <c r="C293" s="39" t="s">
        <v>382</v>
      </c>
      <c r="D293" s="29"/>
      <c r="E293" s="36" t="s">
        <v>58</v>
      </c>
      <c r="F293" s="34">
        <f t="shared" ref="F293" si="41">ROUND(IFERROR(453.5924/G293,0),2)</f>
        <v>5.15</v>
      </c>
      <c r="G293" s="27">
        <v>88</v>
      </c>
      <c r="H293" s="27">
        <v>57</v>
      </c>
      <c r="I293" s="31"/>
      <c r="J293" s="31"/>
      <c r="K293" s="27"/>
      <c r="L293" s="27"/>
      <c r="M293" s="27"/>
      <c r="N293" s="27"/>
      <c r="O293" s="27"/>
      <c r="P293" s="10"/>
      <c r="Q293" s="10"/>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2"/>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row>
    <row r="294" spans="1:142" ht="13.95" customHeight="1" thickBot="1">
      <c r="A294" s="42"/>
      <c r="B294" s="40"/>
      <c r="C294" s="40"/>
      <c r="D294" s="30"/>
      <c r="E294" s="37"/>
      <c r="F294" s="35"/>
      <c r="G294" s="33"/>
      <c r="H294" s="33"/>
      <c r="I294" s="32"/>
      <c r="J294" s="38"/>
      <c r="K294" s="28"/>
      <c r="L294" s="28"/>
      <c r="M294" s="28"/>
      <c r="N294" s="28"/>
      <c r="O294" s="28"/>
      <c r="P294" s="14"/>
      <c r="Q294" s="14"/>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6"/>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row>
    <row r="295" spans="1:142" ht="13.95" customHeight="1" thickTop="1">
      <c r="A295" s="43"/>
      <c r="B295" s="39" t="s">
        <v>230</v>
      </c>
      <c r="C295" s="39" t="s">
        <v>354</v>
      </c>
      <c r="D295" s="29"/>
      <c r="E295" s="36" t="s">
        <v>58</v>
      </c>
      <c r="F295" s="34">
        <f t="shared" ref="F295" si="42">ROUND(IFERROR(453.5924/G295,0),2)</f>
        <v>9.07</v>
      </c>
      <c r="G295" s="27">
        <v>50</v>
      </c>
      <c r="H295" s="27">
        <v>48</v>
      </c>
      <c r="I295" s="31"/>
      <c r="J295" s="31"/>
      <c r="K295" s="27"/>
      <c r="L295" s="27"/>
      <c r="M295" s="27"/>
      <c r="N295" s="27"/>
      <c r="O295" s="27"/>
      <c r="P295" s="10"/>
      <c r="Q295" s="10"/>
      <c r="R295" s="11"/>
      <c r="S295" s="11"/>
      <c r="T295" s="11"/>
      <c r="U295" s="11"/>
      <c r="V295" s="11"/>
      <c r="W295" s="11"/>
      <c r="X295" s="11"/>
      <c r="Y295" s="11"/>
      <c r="Z295" s="11"/>
      <c r="AA295" s="11"/>
      <c r="AB295" s="11"/>
      <c r="AC295" s="11"/>
      <c r="AD295" s="11"/>
      <c r="AE295" s="11"/>
      <c r="AF295" s="11"/>
      <c r="AG295" s="11"/>
      <c r="AH295" s="11"/>
      <c r="AI295" s="17"/>
      <c r="AJ295" s="17"/>
      <c r="AK295" s="17"/>
      <c r="AL295" s="17"/>
      <c r="AM295" s="17"/>
      <c r="AN295" s="17"/>
      <c r="AO295" s="17"/>
      <c r="AP295" s="17"/>
      <c r="AQ295" s="11"/>
      <c r="AR295" s="11"/>
      <c r="AS295" s="11"/>
      <c r="AT295" s="11"/>
      <c r="AU295" s="11"/>
      <c r="AV295" s="11"/>
      <c r="AW295" s="11"/>
      <c r="AX295" s="11"/>
      <c r="AY295" s="12"/>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row>
    <row r="296" spans="1:142" ht="13.95" customHeight="1" thickBot="1">
      <c r="A296" s="42"/>
      <c r="B296" s="40"/>
      <c r="C296" s="40"/>
      <c r="D296" s="30"/>
      <c r="E296" s="37"/>
      <c r="F296" s="35"/>
      <c r="G296" s="33"/>
      <c r="H296" s="33"/>
      <c r="I296" s="32"/>
      <c r="J296" s="38"/>
      <c r="K296" s="28"/>
      <c r="L296" s="28"/>
      <c r="M296" s="28"/>
      <c r="N296" s="28"/>
      <c r="O296" s="28"/>
      <c r="P296" s="14"/>
      <c r="Q296" s="14"/>
      <c r="R296" s="15"/>
      <c r="S296" s="15"/>
      <c r="T296" s="15"/>
      <c r="U296" s="15"/>
      <c r="V296" s="15"/>
      <c r="W296" s="15"/>
      <c r="X296" s="15"/>
      <c r="Y296" s="15"/>
      <c r="Z296" s="15"/>
      <c r="AA296" s="15"/>
      <c r="AB296" s="15"/>
      <c r="AC296" s="15"/>
      <c r="AD296" s="15"/>
      <c r="AE296" s="18"/>
      <c r="AF296" s="18"/>
      <c r="AG296" s="18"/>
      <c r="AH296" s="18"/>
      <c r="AI296" s="18"/>
      <c r="AJ296" s="18"/>
      <c r="AK296" s="15"/>
      <c r="AL296" s="15"/>
      <c r="AM296" s="15"/>
      <c r="AN296" s="15"/>
      <c r="AO296" s="15"/>
      <c r="AP296" s="15"/>
      <c r="AQ296" s="15"/>
      <c r="AR296" s="15"/>
      <c r="AS296" s="15"/>
      <c r="AT296" s="15"/>
      <c r="AU296" s="15"/>
      <c r="AV296" s="15"/>
      <c r="AW296" s="15"/>
      <c r="AX296" s="15"/>
      <c r="AY296" s="16"/>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row>
    <row r="297" spans="1:142" ht="13.95" customHeight="1" thickTop="1">
      <c r="A297" s="41"/>
      <c r="B297" s="39" t="s">
        <v>107</v>
      </c>
      <c r="C297" s="39" t="s">
        <v>383</v>
      </c>
      <c r="D297" s="29" t="s">
        <v>345</v>
      </c>
      <c r="E297" s="36" t="s">
        <v>47</v>
      </c>
      <c r="F297" s="34">
        <f t="shared" ref="F297" si="43">ROUND(IFERROR(453.5924/G297,0),2)</f>
        <v>9.07</v>
      </c>
      <c r="G297" s="27">
        <v>50</v>
      </c>
      <c r="H297" s="27">
        <v>51</v>
      </c>
      <c r="I297" s="31"/>
      <c r="J297" s="31"/>
      <c r="K297" s="27"/>
      <c r="L297" s="27"/>
      <c r="M297" s="27"/>
      <c r="N297" s="27"/>
      <c r="O297" s="27"/>
      <c r="P297" s="10"/>
      <c r="Q297" s="10"/>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2"/>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row>
    <row r="298" spans="1:142" ht="13.95" customHeight="1" thickBot="1">
      <c r="A298" s="42"/>
      <c r="B298" s="40"/>
      <c r="C298" s="40"/>
      <c r="D298" s="30"/>
      <c r="E298" s="37"/>
      <c r="F298" s="35"/>
      <c r="G298" s="33"/>
      <c r="H298" s="33"/>
      <c r="I298" s="32"/>
      <c r="J298" s="38"/>
      <c r="K298" s="28"/>
      <c r="L298" s="28"/>
      <c r="M298" s="28"/>
      <c r="N298" s="28"/>
      <c r="O298" s="28"/>
      <c r="P298" s="14"/>
      <c r="Q298" s="14"/>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6"/>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row>
    <row r="299" spans="1:142" ht="13.95" customHeight="1" thickTop="1">
      <c r="A299" s="41"/>
      <c r="B299" s="39" t="s">
        <v>108</v>
      </c>
      <c r="C299" s="39" t="s">
        <v>374</v>
      </c>
      <c r="D299" s="29"/>
      <c r="E299" s="36"/>
      <c r="F299" s="34">
        <f t="shared" ref="F299" si="44">ROUND(IFERROR(453.5924/G299,0),2)</f>
        <v>3.17</v>
      </c>
      <c r="G299" s="27">
        <v>143</v>
      </c>
      <c r="H299" s="27">
        <v>43</v>
      </c>
      <c r="I299" s="31"/>
      <c r="J299" s="31"/>
      <c r="K299" s="27"/>
      <c r="L299" s="27"/>
      <c r="M299" s="27"/>
      <c r="N299" s="27"/>
      <c r="O299" s="27"/>
      <c r="P299" s="10"/>
      <c r="Q299" s="10"/>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2"/>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row>
    <row r="300" spans="1:142" ht="13.95" customHeight="1" thickBot="1">
      <c r="A300" s="42"/>
      <c r="B300" s="40"/>
      <c r="C300" s="40"/>
      <c r="D300" s="30"/>
      <c r="E300" s="37"/>
      <c r="F300" s="35"/>
      <c r="G300" s="33"/>
      <c r="H300" s="33"/>
      <c r="I300" s="32"/>
      <c r="J300" s="38"/>
      <c r="K300" s="28"/>
      <c r="L300" s="28"/>
      <c r="M300" s="28"/>
      <c r="N300" s="28"/>
      <c r="O300" s="28"/>
      <c r="P300" s="14"/>
      <c r="Q300" s="14"/>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6"/>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row>
    <row r="301" spans="1:142" ht="13.95" customHeight="1" thickTop="1">
      <c r="A301" s="49"/>
      <c r="B301" s="39" t="s">
        <v>109</v>
      </c>
      <c r="C301" s="39" t="s">
        <v>373</v>
      </c>
      <c r="D301" s="29"/>
      <c r="E301" s="36" t="s">
        <v>58</v>
      </c>
      <c r="F301" s="34">
        <f t="shared" ref="F301" si="45">ROUND(IFERROR(453.5924/G301,0),2)</f>
        <v>5.04</v>
      </c>
      <c r="G301" s="27">
        <v>90</v>
      </c>
      <c r="H301" s="27">
        <v>53</v>
      </c>
      <c r="I301" s="31"/>
      <c r="J301" s="31"/>
      <c r="K301" s="27"/>
      <c r="L301" s="27"/>
      <c r="M301" s="27"/>
      <c r="N301" s="27"/>
      <c r="O301" s="27"/>
      <c r="P301" s="10"/>
      <c r="Q301" s="10"/>
      <c r="R301" s="11"/>
      <c r="S301" s="11"/>
      <c r="T301" s="11"/>
      <c r="U301" s="11"/>
      <c r="V301" s="11"/>
      <c r="W301" s="11"/>
      <c r="X301" s="11"/>
      <c r="Y301" s="11"/>
      <c r="Z301" s="11"/>
      <c r="AA301" s="17"/>
      <c r="AB301" s="17"/>
      <c r="AC301" s="17"/>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2"/>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row>
    <row r="302" spans="1:142" ht="13.95" customHeight="1" thickBot="1">
      <c r="A302" s="42"/>
      <c r="B302" s="40"/>
      <c r="C302" s="40"/>
      <c r="D302" s="30"/>
      <c r="E302" s="37"/>
      <c r="F302" s="35"/>
      <c r="G302" s="33"/>
      <c r="H302" s="33"/>
      <c r="I302" s="32"/>
      <c r="J302" s="38"/>
      <c r="K302" s="28"/>
      <c r="L302" s="28"/>
      <c r="M302" s="28"/>
      <c r="N302" s="28"/>
      <c r="O302" s="28"/>
      <c r="P302" s="14"/>
      <c r="Q302" s="14"/>
      <c r="R302" s="15"/>
      <c r="S302" s="15"/>
      <c r="T302" s="15"/>
      <c r="U302" s="15"/>
      <c r="V302" s="18"/>
      <c r="W302" s="18"/>
      <c r="X302" s="18"/>
      <c r="Y302" s="18"/>
      <c r="Z302" s="18"/>
      <c r="AA302" s="18"/>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6"/>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row>
    <row r="303" spans="1:142" ht="13.95" customHeight="1" thickTop="1">
      <c r="A303" s="41"/>
      <c r="B303" s="39" t="s">
        <v>207</v>
      </c>
      <c r="C303" s="39" t="s">
        <v>348</v>
      </c>
      <c r="D303" s="29"/>
      <c r="E303" s="36" t="s">
        <v>59</v>
      </c>
      <c r="F303" s="34">
        <f t="shared" ref="F303" si="46">ROUND(IFERROR(453.5924/G303,0),2)</f>
        <v>5.67</v>
      </c>
      <c r="G303" s="27">
        <v>80</v>
      </c>
      <c r="H303" s="27">
        <v>47</v>
      </c>
      <c r="I303" s="31"/>
      <c r="J303" s="31"/>
      <c r="K303" s="27"/>
      <c r="L303" s="27"/>
      <c r="M303" s="27"/>
      <c r="N303" s="27"/>
      <c r="O303" s="27"/>
      <c r="P303" s="10"/>
      <c r="Q303" s="10"/>
      <c r="R303" s="11"/>
      <c r="S303" s="11"/>
      <c r="T303" s="11"/>
      <c r="U303" s="11"/>
      <c r="V303" s="11"/>
      <c r="W303" s="11"/>
      <c r="X303" s="17"/>
      <c r="Y303" s="17"/>
      <c r="Z303" s="17"/>
      <c r="AA303" s="17"/>
      <c r="AB303" s="17"/>
      <c r="AC303" s="17"/>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2"/>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t="s">
        <v>75</v>
      </c>
      <c r="CB303" s="4" t="s">
        <v>75</v>
      </c>
      <c r="CC303" s="4" t="s">
        <v>74</v>
      </c>
      <c r="CD303" s="4" t="s">
        <v>74</v>
      </c>
      <c r="CE303" s="4" t="s">
        <v>74</v>
      </c>
      <c r="CF303" s="4" t="s">
        <v>74</v>
      </c>
      <c r="CG303" s="4" t="s">
        <v>74</v>
      </c>
      <c r="CH303" s="4" t="s">
        <v>74</v>
      </c>
      <c r="CI303" s="4" t="s">
        <v>74</v>
      </c>
      <c r="CJ303" s="13" t="s">
        <v>74</v>
      </c>
      <c r="CK303" s="4" t="s">
        <v>74</v>
      </c>
      <c r="CL303" s="4" t="s">
        <v>74</v>
      </c>
      <c r="CM303" s="4" t="s">
        <v>74</v>
      </c>
      <c r="CN303" s="4" t="s">
        <v>75</v>
      </c>
      <c r="CO303" s="4" t="s">
        <v>75</v>
      </c>
      <c r="CP303" s="4" t="s">
        <v>75</v>
      </c>
      <c r="CQ303" s="4" t="s">
        <v>75</v>
      </c>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row>
    <row r="304" spans="1:142" ht="13.95" customHeight="1" thickBot="1">
      <c r="A304" s="42"/>
      <c r="B304" s="40"/>
      <c r="C304" s="40"/>
      <c r="D304" s="30"/>
      <c r="E304" s="37"/>
      <c r="F304" s="35"/>
      <c r="G304" s="33"/>
      <c r="H304" s="33"/>
      <c r="I304" s="32"/>
      <c r="J304" s="38"/>
      <c r="K304" s="28"/>
      <c r="L304" s="28"/>
      <c r="M304" s="28"/>
      <c r="N304" s="28"/>
      <c r="O304" s="28"/>
      <c r="P304" s="14"/>
      <c r="Q304" s="14"/>
      <c r="R304" s="15"/>
      <c r="S304" s="15"/>
      <c r="T304" s="15"/>
      <c r="U304" s="15"/>
      <c r="V304" s="15"/>
      <c r="W304" s="15"/>
      <c r="X304" s="15"/>
      <c r="Y304" s="15"/>
      <c r="Z304" s="15"/>
      <c r="AA304" s="18"/>
      <c r="AB304" s="18"/>
      <c r="AC304" s="18"/>
      <c r="AD304" s="18"/>
      <c r="AE304" s="18"/>
      <c r="AF304" s="18"/>
      <c r="AG304" s="18"/>
      <c r="AH304" s="18"/>
      <c r="AI304" s="18"/>
      <c r="AJ304" s="18"/>
      <c r="AK304" s="18"/>
      <c r="AL304" s="15"/>
      <c r="AM304" s="15"/>
      <c r="AN304" s="15"/>
      <c r="AO304" s="15"/>
      <c r="AP304" s="15"/>
      <c r="AQ304" s="15"/>
      <c r="AR304" s="15"/>
      <c r="AS304" s="15"/>
      <c r="AT304" s="15"/>
      <c r="AU304" s="15"/>
      <c r="AV304" s="15"/>
      <c r="AW304" s="15"/>
      <c r="AX304" s="15"/>
      <c r="AY304" s="16"/>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row>
    <row r="305" spans="1:142" ht="13.95" customHeight="1" thickTop="1">
      <c r="A305" s="41"/>
      <c r="B305" s="39" t="s">
        <v>201</v>
      </c>
      <c r="C305" s="39" t="s">
        <v>374</v>
      </c>
      <c r="D305" s="29" t="s">
        <v>340</v>
      </c>
      <c r="E305" s="36"/>
      <c r="F305" s="34">
        <f t="shared" ref="F305" si="47">ROUND(IFERROR(453.5924/G305,0),2)</f>
        <v>4.58</v>
      </c>
      <c r="G305" s="27">
        <v>99</v>
      </c>
      <c r="H305" s="27">
        <v>47</v>
      </c>
      <c r="I305" s="31"/>
      <c r="J305" s="31"/>
      <c r="K305" s="27"/>
      <c r="L305" s="27"/>
      <c r="M305" s="27"/>
      <c r="N305" s="27"/>
      <c r="O305" s="27"/>
      <c r="P305" s="10"/>
      <c r="Q305" s="10"/>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2"/>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row>
    <row r="306" spans="1:142" ht="13.95" customHeight="1" thickBot="1">
      <c r="A306" s="42"/>
      <c r="B306" s="40"/>
      <c r="C306" s="40"/>
      <c r="D306" s="30"/>
      <c r="E306" s="37"/>
      <c r="F306" s="35"/>
      <c r="G306" s="33"/>
      <c r="H306" s="33"/>
      <c r="I306" s="32"/>
      <c r="J306" s="38"/>
      <c r="K306" s="28"/>
      <c r="L306" s="28"/>
      <c r="M306" s="28"/>
      <c r="N306" s="28"/>
      <c r="O306" s="28"/>
      <c r="P306" s="14"/>
      <c r="Q306" s="14"/>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6"/>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row>
    <row r="307" spans="1:142" ht="13.95" customHeight="1" thickTop="1">
      <c r="A307" s="41"/>
      <c r="B307" s="39" t="s">
        <v>110</v>
      </c>
      <c r="C307" s="39" t="s">
        <v>384</v>
      </c>
      <c r="D307" s="29"/>
      <c r="E307" s="36"/>
      <c r="F307" s="34">
        <f t="shared" ref="F307" si="48">ROUND(IFERROR(453.5924/G307,0),2)</f>
        <v>4.9800000000000004</v>
      </c>
      <c r="G307" s="27">
        <v>91</v>
      </c>
      <c r="H307" s="27">
        <v>49</v>
      </c>
      <c r="I307" s="31"/>
      <c r="J307" s="31"/>
      <c r="K307" s="27"/>
      <c r="L307" s="27"/>
      <c r="M307" s="27"/>
      <c r="N307" s="27"/>
      <c r="O307" s="27"/>
      <c r="P307" s="10"/>
      <c r="Q307" s="10"/>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2"/>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row>
    <row r="308" spans="1:142" ht="13.95" customHeight="1" thickBot="1">
      <c r="A308" s="42"/>
      <c r="B308" s="40"/>
      <c r="C308" s="40"/>
      <c r="D308" s="30"/>
      <c r="E308" s="37"/>
      <c r="F308" s="35"/>
      <c r="G308" s="33"/>
      <c r="H308" s="33"/>
      <c r="I308" s="32"/>
      <c r="J308" s="38"/>
      <c r="K308" s="28"/>
      <c r="L308" s="28"/>
      <c r="M308" s="28"/>
      <c r="N308" s="28"/>
      <c r="O308" s="28"/>
      <c r="P308" s="14"/>
      <c r="Q308" s="14"/>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6"/>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row>
    <row r="309" spans="1:142" ht="13.95" customHeight="1" thickTop="1">
      <c r="A309" s="41"/>
      <c r="B309" s="39" t="s">
        <v>239</v>
      </c>
      <c r="C309" s="39" t="s">
        <v>278</v>
      </c>
      <c r="D309" s="29"/>
      <c r="E309" s="36" t="s">
        <v>58</v>
      </c>
      <c r="F309" s="34">
        <f t="shared" ref="F309" si="49">ROUND(IFERROR(453.5924/G309,0),2)</f>
        <v>11.06</v>
      </c>
      <c r="G309" s="27">
        <v>41</v>
      </c>
      <c r="H309" s="27">
        <v>60</v>
      </c>
      <c r="I309" s="31"/>
      <c r="J309" s="31"/>
      <c r="K309" s="27"/>
      <c r="L309" s="27"/>
      <c r="M309" s="27"/>
      <c r="N309" s="27"/>
      <c r="O309" s="27"/>
      <c r="P309" s="10"/>
      <c r="Q309" s="10"/>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2"/>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row>
    <row r="310" spans="1:142" ht="13.95" customHeight="1" thickBot="1">
      <c r="A310" s="42"/>
      <c r="B310" s="40"/>
      <c r="C310" s="40"/>
      <c r="D310" s="30"/>
      <c r="E310" s="37"/>
      <c r="F310" s="35"/>
      <c r="G310" s="33"/>
      <c r="H310" s="33"/>
      <c r="I310" s="32"/>
      <c r="J310" s="38"/>
      <c r="K310" s="28"/>
      <c r="L310" s="28"/>
      <c r="M310" s="28"/>
      <c r="N310" s="28"/>
      <c r="O310" s="28"/>
      <c r="P310" s="14"/>
      <c r="Q310" s="14"/>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6"/>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row>
    <row r="311" spans="1:142" ht="13.95" customHeight="1" thickTop="1">
      <c r="A311" s="41"/>
      <c r="B311" s="39" t="s">
        <v>111</v>
      </c>
      <c r="C311" s="39" t="s">
        <v>353</v>
      </c>
      <c r="D311" s="29"/>
      <c r="E311" s="36" t="s">
        <v>58</v>
      </c>
      <c r="F311" s="34">
        <f t="shared" ref="F311" si="50">ROUND(IFERROR(453.5924/G311,0),2)</f>
        <v>4.3600000000000003</v>
      </c>
      <c r="G311" s="27">
        <v>104</v>
      </c>
      <c r="H311" s="27">
        <v>54</v>
      </c>
      <c r="I311" s="31"/>
      <c r="J311" s="31"/>
      <c r="K311" s="27"/>
      <c r="L311" s="27"/>
      <c r="M311" s="27"/>
      <c r="N311" s="27"/>
      <c r="O311" s="27"/>
      <c r="P311" s="10"/>
      <c r="Q311" s="10"/>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2"/>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row>
    <row r="312" spans="1:142" ht="13.95" customHeight="1" thickBot="1">
      <c r="A312" s="42"/>
      <c r="B312" s="40"/>
      <c r="C312" s="40"/>
      <c r="D312" s="30"/>
      <c r="E312" s="37"/>
      <c r="F312" s="35"/>
      <c r="G312" s="33"/>
      <c r="H312" s="33"/>
      <c r="I312" s="32"/>
      <c r="J312" s="38"/>
      <c r="K312" s="28"/>
      <c r="L312" s="28"/>
      <c r="M312" s="28"/>
      <c r="N312" s="28"/>
      <c r="O312" s="28"/>
      <c r="P312" s="14"/>
      <c r="Q312" s="14"/>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6"/>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row>
    <row r="313" spans="1:142" ht="13.95" customHeight="1" thickTop="1">
      <c r="A313" s="41"/>
      <c r="B313" s="39" t="s">
        <v>324</v>
      </c>
      <c r="C313" s="39" t="s">
        <v>294</v>
      </c>
      <c r="D313" s="29"/>
      <c r="E313" s="36" t="s">
        <v>59</v>
      </c>
      <c r="F313" s="34">
        <f t="shared" ref="F313" si="51">ROUND(IFERROR(453.5924/G313,0),2)</f>
        <v>8.25</v>
      </c>
      <c r="G313" s="27">
        <v>55</v>
      </c>
      <c r="H313" s="27"/>
      <c r="I313" s="31"/>
      <c r="J313" s="31"/>
      <c r="K313" s="27"/>
      <c r="L313" s="27"/>
      <c r="M313" s="27"/>
      <c r="N313" s="27"/>
      <c r="O313" s="27"/>
      <c r="P313" s="10"/>
      <c r="Q313" s="10"/>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2"/>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row>
    <row r="314" spans="1:142" ht="13.95" customHeight="1" thickBot="1">
      <c r="A314" s="42"/>
      <c r="B314" s="40"/>
      <c r="C314" s="40"/>
      <c r="D314" s="30"/>
      <c r="E314" s="37"/>
      <c r="F314" s="35"/>
      <c r="G314" s="33"/>
      <c r="H314" s="33"/>
      <c r="I314" s="32"/>
      <c r="J314" s="38"/>
      <c r="K314" s="28"/>
      <c r="L314" s="28"/>
      <c r="M314" s="28"/>
      <c r="N314" s="28"/>
      <c r="O314" s="28"/>
      <c r="P314" s="14"/>
      <c r="Q314" s="14"/>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6"/>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row>
    <row r="315" spans="1:142" ht="13.95" customHeight="1" thickTop="1">
      <c r="A315" s="41"/>
      <c r="B315" s="39" t="s">
        <v>329</v>
      </c>
      <c r="C315" s="39" t="s">
        <v>351</v>
      </c>
      <c r="D315" s="29"/>
      <c r="E315" s="36" t="s">
        <v>58</v>
      </c>
      <c r="F315" s="34">
        <f t="shared" ref="F315" si="52">ROUND(IFERROR(453.5924/G315,0),2)</f>
        <v>9.26</v>
      </c>
      <c r="G315" s="27">
        <v>49</v>
      </c>
      <c r="H315" s="27">
        <v>51</v>
      </c>
      <c r="I315" s="31"/>
      <c r="J315" s="31"/>
      <c r="K315" s="27"/>
      <c r="L315" s="27"/>
      <c r="M315" s="27"/>
      <c r="N315" s="27"/>
      <c r="O315" s="27"/>
      <c r="P315" s="10"/>
      <c r="Q315" s="10"/>
      <c r="R315" s="11"/>
      <c r="S315" s="11"/>
      <c r="T315" s="11"/>
      <c r="U315" s="11"/>
      <c r="V315" s="11"/>
      <c r="W315" s="11"/>
      <c r="X315" s="11"/>
      <c r="Y315" s="11"/>
      <c r="Z315" s="11"/>
      <c r="AA315" s="11"/>
      <c r="AB315" s="11"/>
      <c r="AC315" s="11"/>
      <c r="AD315" s="11"/>
      <c r="AE315" s="11"/>
      <c r="AF315" s="11"/>
      <c r="AG315" s="11"/>
      <c r="AH315" s="17"/>
      <c r="AI315" s="17"/>
      <c r="AJ315" s="17"/>
      <c r="AK315" s="17"/>
      <c r="AL315" s="17"/>
      <c r="AM315" s="17"/>
      <c r="AN315" s="17"/>
      <c r="AO315" s="17"/>
      <c r="AP315" s="11"/>
      <c r="AQ315" s="11"/>
      <c r="AR315" s="11"/>
      <c r="AS315" s="11"/>
      <c r="AT315" s="11"/>
      <c r="AU315" s="11"/>
      <c r="AV315" s="11"/>
      <c r="AW315" s="11"/>
      <c r="AX315" s="11"/>
      <c r="AY315" s="12"/>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row>
    <row r="316" spans="1:142" ht="13.95" customHeight="1" thickBot="1">
      <c r="A316" s="42"/>
      <c r="B316" s="40"/>
      <c r="C316" s="40"/>
      <c r="D316" s="30"/>
      <c r="E316" s="37"/>
      <c r="F316" s="35"/>
      <c r="G316" s="33"/>
      <c r="H316" s="33"/>
      <c r="I316" s="32"/>
      <c r="J316" s="38"/>
      <c r="K316" s="28"/>
      <c r="L316" s="28"/>
      <c r="M316" s="28"/>
      <c r="N316" s="28"/>
      <c r="O316" s="28"/>
      <c r="P316" s="14"/>
      <c r="Q316" s="14"/>
      <c r="R316" s="15"/>
      <c r="S316" s="15"/>
      <c r="T316" s="15"/>
      <c r="U316" s="15"/>
      <c r="V316" s="15"/>
      <c r="W316" s="15"/>
      <c r="X316" s="15"/>
      <c r="Y316" s="15"/>
      <c r="Z316" s="18"/>
      <c r="AA316" s="18"/>
      <c r="AB316" s="18"/>
      <c r="AC316" s="18"/>
      <c r="AD316" s="18"/>
      <c r="AE316" s="18"/>
      <c r="AF316" s="18"/>
      <c r="AG316" s="18"/>
      <c r="AH316" s="18"/>
      <c r="AI316" s="18"/>
      <c r="AJ316" s="15"/>
      <c r="AK316" s="15"/>
      <c r="AL316" s="15"/>
      <c r="AM316" s="15"/>
      <c r="AN316" s="15"/>
      <c r="AO316" s="15"/>
      <c r="AP316" s="15"/>
      <c r="AQ316" s="15"/>
      <c r="AR316" s="15"/>
      <c r="AS316" s="15"/>
      <c r="AT316" s="15"/>
      <c r="AU316" s="15"/>
      <c r="AV316" s="15"/>
      <c r="AW316" s="15"/>
      <c r="AX316" s="15"/>
      <c r="AY316" s="16"/>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row>
    <row r="317" spans="1:142" ht="13.95" customHeight="1" thickTop="1">
      <c r="A317" s="48"/>
      <c r="B317" s="39" t="s">
        <v>170</v>
      </c>
      <c r="C317" s="39" t="s">
        <v>385</v>
      </c>
      <c r="D317" s="29" t="s">
        <v>344</v>
      </c>
      <c r="E317" s="36" t="s">
        <v>47</v>
      </c>
      <c r="F317" s="34">
        <f t="shared" ref="F317" si="53">ROUND(IFERROR(453.5924/G317,0),2)</f>
        <v>8.89</v>
      </c>
      <c r="G317" s="27">
        <v>51</v>
      </c>
      <c r="H317" s="27">
        <v>57</v>
      </c>
      <c r="I317" s="31"/>
      <c r="J317" s="31"/>
      <c r="K317" s="27"/>
      <c r="L317" s="27"/>
      <c r="M317" s="27"/>
      <c r="N317" s="27"/>
      <c r="O317" s="27"/>
      <c r="P317" s="10"/>
      <c r="Q317" s="10"/>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2"/>
      <c r="AZ317" s="4"/>
      <c r="BA317" s="4"/>
      <c r="BB317" s="4"/>
      <c r="BC317" s="4"/>
      <c r="BD317" s="4"/>
      <c r="BE317" s="4"/>
      <c r="BF317" s="4"/>
      <c r="BG317" s="4"/>
      <c r="BH317" s="4"/>
      <c r="BI317" s="4"/>
      <c r="BJ317" s="4"/>
      <c r="BK317" s="4"/>
      <c r="BL317" s="4" t="s">
        <v>75</v>
      </c>
      <c r="BM317" s="4" t="s">
        <v>75</v>
      </c>
      <c r="BN317" s="4" t="s">
        <v>74</v>
      </c>
      <c r="BO317" s="4" t="s">
        <v>74</v>
      </c>
      <c r="BP317" s="4" t="s">
        <v>74</v>
      </c>
      <c r="BQ317" s="4" t="s">
        <v>74</v>
      </c>
      <c r="BR317" s="4" t="s">
        <v>74</v>
      </c>
      <c r="BS317" s="4" t="s">
        <v>74</v>
      </c>
      <c r="BT317" s="4" t="s">
        <v>74</v>
      </c>
      <c r="BU317" s="13" t="s">
        <v>74</v>
      </c>
      <c r="BV317" s="4" t="s">
        <v>74</v>
      </c>
      <c r="BW317" s="4" t="s">
        <v>74</v>
      </c>
      <c r="BX317" s="4" t="s">
        <v>74</v>
      </c>
      <c r="BY317" s="4" t="s">
        <v>75</v>
      </c>
      <c r="BZ317" s="4" t="s">
        <v>75</v>
      </c>
      <c r="CA317" s="4" t="s">
        <v>75</v>
      </c>
      <c r="CB317" s="4" t="s">
        <v>75</v>
      </c>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row>
    <row r="318" spans="1:142" ht="13.95" customHeight="1" thickBot="1">
      <c r="A318" s="42"/>
      <c r="B318" s="40"/>
      <c r="C318" s="40"/>
      <c r="D318" s="30"/>
      <c r="E318" s="37"/>
      <c r="F318" s="35"/>
      <c r="G318" s="33"/>
      <c r="H318" s="33"/>
      <c r="I318" s="32"/>
      <c r="J318" s="38"/>
      <c r="K318" s="28"/>
      <c r="L318" s="28"/>
      <c r="M318" s="28"/>
      <c r="N318" s="28"/>
      <c r="O318" s="28"/>
      <c r="P318" s="14"/>
      <c r="Q318" s="14"/>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6"/>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row>
    <row r="319" spans="1:142" ht="13.95" customHeight="1" thickTop="1">
      <c r="A319" s="41"/>
      <c r="B319" s="39" t="s">
        <v>112</v>
      </c>
      <c r="C319" s="39" t="s">
        <v>357</v>
      </c>
      <c r="D319" s="29"/>
      <c r="E319" s="36" t="s">
        <v>47</v>
      </c>
      <c r="F319" s="34">
        <f t="shared" ref="F319:F321" si="54">ROUND(IFERROR(453.5924/G319,0),2)</f>
        <v>5.74</v>
      </c>
      <c r="G319" s="27">
        <v>79</v>
      </c>
      <c r="H319" s="27">
        <v>46</v>
      </c>
      <c r="I319" s="31"/>
      <c r="J319" s="31"/>
      <c r="K319" s="27"/>
      <c r="L319" s="27"/>
      <c r="M319" s="27"/>
      <c r="N319" s="27"/>
      <c r="O319" s="27"/>
      <c r="P319" s="10"/>
      <c r="Q319" s="10"/>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2"/>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row>
    <row r="320" spans="1:142" ht="13.95" customHeight="1" thickBot="1">
      <c r="A320" s="42"/>
      <c r="B320" s="40"/>
      <c r="C320" s="40"/>
      <c r="D320" s="30"/>
      <c r="E320" s="37"/>
      <c r="F320" s="35"/>
      <c r="G320" s="33"/>
      <c r="H320" s="33"/>
      <c r="I320" s="32"/>
      <c r="J320" s="38"/>
      <c r="K320" s="28"/>
      <c r="L320" s="28"/>
      <c r="M320" s="28"/>
      <c r="N320" s="28"/>
      <c r="O320" s="28"/>
      <c r="P320" s="14"/>
      <c r="Q320" s="14"/>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6"/>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row>
    <row r="321" spans="1:142" ht="13.95" customHeight="1" thickTop="1">
      <c r="A321" s="41"/>
      <c r="B321" s="39" t="s">
        <v>479</v>
      </c>
      <c r="C321" s="39" t="s">
        <v>480</v>
      </c>
      <c r="D321" s="29"/>
      <c r="E321" s="36" t="s">
        <v>54</v>
      </c>
      <c r="F321" s="34">
        <f t="shared" si="54"/>
        <v>7.82</v>
      </c>
      <c r="G321" s="27">
        <v>58</v>
      </c>
      <c r="H321" s="27">
        <v>54</v>
      </c>
      <c r="I321" s="31"/>
      <c r="J321" s="31"/>
      <c r="K321" s="27"/>
      <c r="L321" s="27"/>
      <c r="M321" s="27"/>
      <c r="N321" s="27"/>
      <c r="O321" s="27"/>
      <c r="P321" s="10"/>
      <c r="Q321" s="10"/>
      <c r="R321" s="11"/>
      <c r="S321" s="11"/>
      <c r="T321" s="11"/>
      <c r="U321" s="11"/>
      <c r="V321" s="11"/>
      <c r="W321" s="11"/>
      <c r="X321" s="11"/>
      <c r="Y321" s="11"/>
      <c r="Z321" s="11"/>
      <c r="AA321" s="11"/>
      <c r="AB321" s="11"/>
      <c r="AC321" s="11"/>
      <c r="AD321" s="11"/>
      <c r="AE321" s="11"/>
      <c r="AF321" s="11"/>
      <c r="AG321" s="11"/>
      <c r="AH321" s="11"/>
      <c r="AI321" s="11"/>
      <c r="AJ321" s="17"/>
      <c r="AK321" s="17"/>
      <c r="AL321" s="17"/>
      <c r="AM321" s="17"/>
      <c r="AN321" s="17"/>
      <c r="AO321" s="17"/>
      <c r="AP321" s="17"/>
      <c r="AQ321" s="11"/>
      <c r="AR321" s="11"/>
      <c r="AS321" s="11"/>
      <c r="AT321" s="11"/>
      <c r="AU321" s="11"/>
      <c r="AV321" s="11"/>
      <c r="AW321" s="11"/>
      <c r="AX321" s="11"/>
      <c r="AY321" s="12"/>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t="s">
        <v>75</v>
      </c>
      <c r="CN321" s="4" t="s">
        <v>75</v>
      </c>
      <c r="CO321" s="4" t="s">
        <v>74</v>
      </c>
      <c r="CP321" s="4" t="s">
        <v>74</v>
      </c>
      <c r="CQ321" s="4" t="s">
        <v>74</v>
      </c>
      <c r="CR321" s="4" t="s">
        <v>74</v>
      </c>
      <c r="CS321" s="4" t="s">
        <v>74</v>
      </c>
      <c r="CT321" s="4" t="s">
        <v>74</v>
      </c>
      <c r="CU321" s="4" t="s">
        <v>74</v>
      </c>
      <c r="CV321" s="13" t="s">
        <v>74</v>
      </c>
      <c r="CW321" s="4" t="s">
        <v>74</v>
      </c>
      <c r="CX321" s="4" t="s">
        <v>74</v>
      </c>
      <c r="CY321" s="4" t="s">
        <v>74</v>
      </c>
      <c r="CZ321" s="4" t="s">
        <v>75</v>
      </c>
      <c r="DA321" s="4" t="s">
        <v>75</v>
      </c>
      <c r="DB321" s="4" t="s">
        <v>75</v>
      </c>
      <c r="DC321" s="4" t="s">
        <v>75</v>
      </c>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row>
    <row r="322" spans="1:142" ht="13.95" customHeight="1" thickBot="1">
      <c r="A322" s="42"/>
      <c r="B322" s="40"/>
      <c r="C322" s="40"/>
      <c r="D322" s="30"/>
      <c r="E322" s="37"/>
      <c r="F322" s="35"/>
      <c r="G322" s="33"/>
      <c r="H322" s="33"/>
      <c r="I322" s="32"/>
      <c r="J322" s="38"/>
      <c r="K322" s="28"/>
      <c r="L322" s="28"/>
      <c r="M322" s="28"/>
      <c r="N322" s="28"/>
      <c r="O322" s="28"/>
      <c r="P322" s="14"/>
      <c r="Q322" s="14"/>
      <c r="R322" s="15"/>
      <c r="S322" s="15"/>
      <c r="T322" s="15"/>
      <c r="U322" s="15"/>
      <c r="V322" s="15"/>
      <c r="W322" s="15"/>
      <c r="X322" s="15"/>
      <c r="Y322" s="15"/>
      <c r="Z322" s="15"/>
      <c r="AA322" s="18"/>
      <c r="AB322" s="18"/>
      <c r="AC322" s="18"/>
      <c r="AD322" s="18"/>
      <c r="AE322" s="18"/>
      <c r="AF322" s="18"/>
      <c r="AG322" s="18"/>
      <c r="AH322" s="18"/>
      <c r="AI322" s="18"/>
      <c r="AJ322" s="18"/>
      <c r="AK322" s="18"/>
      <c r="AL322" s="15"/>
      <c r="AM322" s="15"/>
      <c r="AN322" s="15"/>
      <c r="AO322" s="15"/>
      <c r="AP322" s="15"/>
      <c r="AQ322" s="15"/>
      <c r="AR322" s="15"/>
      <c r="AS322" s="15"/>
      <c r="AT322" s="15"/>
      <c r="AU322" s="15"/>
      <c r="AV322" s="15"/>
      <c r="AW322" s="15"/>
      <c r="AX322" s="15"/>
      <c r="AY322" s="16"/>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row>
    <row r="323" spans="1:142" ht="13.95" customHeight="1" thickTop="1">
      <c r="A323" s="43"/>
      <c r="B323" s="39" t="s">
        <v>308</v>
      </c>
      <c r="C323" s="39" t="s">
        <v>351</v>
      </c>
      <c r="D323" s="29"/>
      <c r="E323" s="36" t="s">
        <v>58</v>
      </c>
      <c r="F323" s="34">
        <f t="shared" ref="F323" si="55">ROUND(IFERROR(453.5924/G323,0),2)</f>
        <v>8.7200000000000006</v>
      </c>
      <c r="G323" s="27">
        <v>52</v>
      </c>
      <c r="H323" s="27">
        <v>44</v>
      </c>
      <c r="I323" s="31"/>
      <c r="J323" s="31"/>
      <c r="K323" s="27"/>
      <c r="L323" s="27"/>
      <c r="M323" s="27"/>
      <c r="N323" s="27"/>
      <c r="O323" s="27"/>
      <c r="P323" s="10"/>
      <c r="Q323" s="10"/>
      <c r="R323" s="11"/>
      <c r="S323" s="11"/>
      <c r="T323" s="11"/>
      <c r="U323" s="11"/>
      <c r="V323" s="11"/>
      <c r="W323" s="11"/>
      <c r="X323" s="11"/>
      <c r="Y323" s="11"/>
      <c r="Z323" s="11"/>
      <c r="AA323" s="11"/>
      <c r="AB323" s="11"/>
      <c r="AC323" s="11"/>
      <c r="AD323" s="11"/>
      <c r="AE323" s="11"/>
      <c r="AF323" s="11"/>
      <c r="AG323" s="11"/>
      <c r="AH323" s="11"/>
      <c r="AI323" s="11"/>
      <c r="AJ323" s="17"/>
      <c r="AK323" s="17"/>
      <c r="AL323" s="17"/>
      <c r="AM323" s="17"/>
      <c r="AN323" s="17"/>
      <c r="AO323" s="17"/>
      <c r="AP323" s="17"/>
      <c r="AQ323" s="11"/>
      <c r="AR323" s="11"/>
      <c r="AS323" s="11"/>
      <c r="AT323" s="11"/>
      <c r="AU323" s="11"/>
      <c r="AV323" s="11"/>
      <c r="AW323" s="11"/>
      <c r="AX323" s="11"/>
      <c r="AY323" s="12"/>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row>
    <row r="324" spans="1:142" ht="13.95" customHeight="1" thickBot="1">
      <c r="A324" s="42"/>
      <c r="B324" s="40"/>
      <c r="C324" s="40"/>
      <c r="D324" s="30"/>
      <c r="E324" s="37"/>
      <c r="F324" s="35"/>
      <c r="G324" s="33"/>
      <c r="H324" s="33"/>
      <c r="I324" s="32"/>
      <c r="J324" s="38"/>
      <c r="K324" s="28"/>
      <c r="L324" s="28"/>
      <c r="M324" s="28"/>
      <c r="N324" s="28"/>
      <c r="O324" s="28"/>
      <c r="P324" s="14"/>
      <c r="Q324" s="14"/>
      <c r="R324" s="15"/>
      <c r="S324" s="15"/>
      <c r="T324" s="15"/>
      <c r="U324" s="15"/>
      <c r="V324" s="15"/>
      <c r="W324" s="15"/>
      <c r="X324" s="15"/>
      <c r="Y324" s="15"/>
      <c r="Z324" s="15"/>
      <c r="AA324" s="18"/>
      <c r="AB324" s="18"/>
      <c r="AC324" s="18"/>
      <c r="AD324" s="18"/>
      <c r="AE324" s="18"/>
      <c r="AF324" s="18"/>
      <c r="AG324" s="18"/>
      <c r="AH324" s="18"/>
      <c r="AI324" s="18"/>
      <c r="AJ324" s="18"/>
      <c r="AK324" s="18"/>
      <c r="AL324" s="15"/>
      <c r="AM324" s="15"/>
      <c r="AN324" s="15"/>
      <c r="AO324" s="15"/>
      <c r="AP324" s="15"/>
      <c r="AQ324" s="15"/>
      <c r="AR324" s="15"/>
      <c r="AS324" s="15"/>
      <c r="AT324" s="15"/>
      <c r="AU324" s="15"/>
      <c r="AV324" s="15"/>
      <c r="AW324" s="15"/>
      <c r="AX324" s="15"/>
      <c r="AY324" s="16"/>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row>
    <row r="325" spans="1:142" ht="13.95" customHeight="1" thickTop="1">
      <c r="A325" s="41"/>
      <c r="B325" s="39" t="s">
        <v>171</v>
      </c>
      <c r="C325" s="39" t="s">
        <v>357</v>
      </c>
      <c r="D325" s="29"/>
      <c r="E325" s="36"/>
      <c r="F325" s="34">
        <f t="shared" ref="F325" si="56">ROUND(IFERROR(453.5924/G325,0),2)</f>
        <v>5.82</v>
      </c>
      <c r="G325" s="27">
        <v>78</v>
      </c>
      <c r="H325" s="27">
        <v>48</v>
      </c>
      <c r="I325" s="31"/>
      <c r="J325" s="31"/>
      <c r="K325" s="27"/>
      <c r="L325" s="27"/>
      <c r="M325" s="27"/>
      <c r="N325" s="27"/>
      <c r="O325" s="27"/>
      <c r="P325" s="10"/>
      <c r="Q325" s="10"/>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2"/>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row>
    <row r="326" spans="1:142" ht="13.95" customHeight="1" thickBot="1">
      <c r="A326" s="42"/>
      <c r="B326" s="40"/>
      <c r="C326" s="40"/>
      <c r="D326" s="30"/>
      <c r="E326" s="37"/>
      <c r="F326" s="35"/>
      <c r="G326" s="33"/>
      <c r="H326" s="33"/>
      <c r="I326" s="32"/>
      <c r="J326" s="38"/>
      <c r="K326" s="28"/>
      <c r="L326" s="28"/>
      <c r="M326" s="28"/>
      <c r="N326" s="28"/>
      <c r="O326" s="28"/>
      <c r="P326" s="14"/>
      <c r="Q326" s="14"/>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6"/>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row>
    <row r="327" spans="1:142" ht="13.95" customHeight="1" thickTop="1">
      <c r="A327" s="41"/>
      <c r="B327" s="39" t="s">
        <v>200</v>
      </c>
      <c r="C327" s="39" t="s">
        <v>386</v>
      </c>
      <c r="D327" s="29"/>
      <c r="E327" s="36" t="s">
        <v>47</v>
      </c>
      <c r="F327" s="34">
        <f t="shared" ref="F327" si="57">ROUND(IFERROR(453.5924/G327,0),2)</f>
        <v>4.88</v>
      </c>
      <c r="G327" s="27">
        <v>93</v>
      </c>
      <c r="H327" s="27">
        <v>44</v>
      </c>
      <c r="I327" s="31"/>
      <c r="J327" s="31"/>
      <c r="K327" s="27"/>
      <c r="L327" s="27"/>
      <c r="M327" s="27"/>
      <c r="N327" s="27"/>
      <c r="O327" s="27"/>
      <c r="P327" s="17"/>
      <c r="Q327" s="17"/>
      <c r="R327" s="17"/>
      <c r="S327" s="17"/>
      <c r="T327" s="17"/>
      <c r="U327" s="17"/>
      <c r="V327" s="17"/>
      <c r="W327" s="17"/>
      <c r="X327" s="17"/>
      <c r="Y327" s="17"/>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2"/>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row>
    <row r="328" spans="1:142" ht="13.95" customHeight="1" thickBot="1">
      <c r="A328" s="42"/>
      <c r="B328" s="40"/>
      <c r="C328" s="40"/>
      <c r="D328" s="30"/>
      <c r="E328" s="37"/>
      <c r="F328" s="35"/>
      <c r="G328" s="33"/>
      <c r="H328" s="33"/>
      <c r="I328" s="32"/>
      <c r="J328" s="38"/>
      <c r="K328" s="28"/>
      <c r="L328" s="28"/>
      <c r="M328" s="28"/>
      <c r="N328" s="28"/>
      <c r="O328" s="28"/>
      <c r="P328" s="14"/>
      <c r="Q328" s="14"/>
      <c r="R328" s="15"/>
      <c r="S328" s="15"/>
      <c r="T328" s="15"/>
      <c r="U328" s="15"/>
      <c r="V328" s="18"/>
      <c r="W328" s="18"/>
      <c r="X328" s="18"/>
      <c r="Y328" s="18"/>
      <c r="Z328" s="18"/>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6"/>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row>
    <row r="329" spans="1:142" ht="13.95" customHeight="1" thickTop="1">
      <c r="A329" s="48"/>
      <c r="B329" s="39" t="s">
        <v>410</v>
      </c>
      <c r="C329" s="39" t="s">
        <v>382</v>
      </c>
      <c r="D329" s="29" t="s">
        <v>344</v>
      </c>
      <c r="E329" s="36" t="s">
        <v>47</v>
      </c>
      <c r="F329" s="34">
        <f t="shared" ref="F329" si="58">ROUND(IFERROR(453.5924/G329,0),2)</f>
        <v>7.2</v>
      </c>
      <c r="G329" s="27">
        <v>63</v>
      </c>
      <c r="H329" s="27">
        <v>57</v>
      </c>
      <c r="I329" s="31"/>
      <c r="J329" s="31"/>
      <c r="K329" s="27"/>
      <c r="L329" s="27"/>
      <c r="M329" s="27"/>
      <c r="N329" s="27"/>
      <c r="O329" s="27"/>
      <c r="P329" s="10"/>
      <c r="Q329" s="10"/>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2"/>
      <c r="AZ329" s="4"/>
      <c r="BA329" s="4"/>
      <c r="BB329" s="4"/>
      <c r="BC329" s="4"/>
      <c r="BD329" s="4"/>
      <c r="BE329" s="4"/>
      <c r="BF329" s="4"/>
      <c r="BG329" s="4"/>
      <c r="BH329" s="4"/>
      <c r="BI329" s="4"/>
      <c r="BJ329" s="4" t="s">
        <v>75</v>
      </c>
      <c r="BK329" s="4" t="s">
        <v>75</v>
      </c>
      <c r="BL329" s="4" t="s">
        <v>74</v>
      </c>
      <c r="BM329" s="4" t="s">
        <v>74</v>
      </c>
      <c r="BN329" s="4" t="s">
        <v>74</v>
      </c>
      <c r="BO329" s="4" t="s">
        <v>74</v>
      </c>
      <c r="BP329" s="4" t="s">
        <v>74</v>
      </c>
      <c r="BQ329" s="4" t="s">
        <v>74</v>
      </c>
      <c r="BR329" s="4" t="s">
        <v>74</v>
      </c>
      <c r="BS329" s="13" t="s">
        <v>74</v>
      </c>
      <c r="BT329" s="4" t="s">
        <v>74</v>
      </c>
      <c r="BU329" s="4" t="s">
        <v>74</v>
      </c>
      <c r="BV329" s="4" t="s">
        <v>74</v>
      </c>
      <c r="BW329" s="4" t="s">
        <v>75</v>
      </c>
      <c r="BX329" s="4" t="s">
        <v>75</v>
      </c>
      <c r="BY329" s="4" t="s">
        <v>75</v>
      </c>
      <c r="BZ329" s="4" t="s">
        <v>75</v>
      </c>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row>
    <row r="330" spans="1:142" ht="13.95" customHeight="1" thickBot="1">
      <c r="A330" s="42"/>
      <c r="B330" s="40"/>
      <c r="C330" s="40"/>
      <c r="D330" s="30"/>
      <c r="E330" s="37"/>
      <c r="F330" s="35"/>
      <c r="G330" s="33"/>
      <c r="H330" s="33"/>
      <c r="I330" s="32"/>
      <c r="J330" s="38"/>
      <c r="K330" s="28"/>
      <c r="L330" s="28"/>
      <c r="M330" s="28"/>
      <c r="N330" s="28"/>
      <c r="O330" s="28"/>
      <c r="P330" s="14"/>
      <c r="Q330" s="14"/>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6"/>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row>
    <row r="331" spans="1:142" ht="13.95" customHeight="1" thickTop="1">
      <c r="A331" s="41"/>
      <c r="B331" s="39" t="s">
        <v>173</v>
      </c>
      <c r="C331" s="39" t="s">
        <v>357</v>
      </c>
      <c r="D331" s="29" t="s">
        <v>340</v>
      </c>
      <c r="E331" s="36" t="s">
        <v>47</v>
      </c>
      <c r="F331" s="34">
        <f t="shared" ref="F331" si="59">ROUND(IFERROR(453.5924/G331,0),2)</f>
        <v>3.54</v>
      </c>
      <c r="G331" s="27">
        <v>128</v>
      </c>
      <c r="H331" s="27">
        <v>50</v>
      </c>
      <c r="I331" s="31"/>
      <c r="J331" s="31"/>
      <c r="K331" s="27"/>
      <c r="L331" s="27"/>
      <c r="M331" s="27"/>
      <c r="N331" s="27"/>
      <c r="O331" s="27"/>
      <c r="P331" s="10"/>
      <c r="Q331" s="10"/>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2"/>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row>
    <row r="332" spans="1:142" ht="13.95" customHeight="1" thickBot="1">
      <c r="A332" s="42"/>
      <c r="B332" s="40"/>
      <c r="C332" s="40"/>
      <c r="D332" s="30"/>
      <c r="E332" s="37"/>
      <c r="F332" s="35"/>
      <c r="G332" s="33"/>
      <c r="H332" s="33"/>
      <c r="I332" s="32"/>
      <c r="J332" s="38"/>
      <c r="K332" s="28"/>
      <c r="L332" s="28"/>
      <c r="M332" s="28"/>
      <c r="N332" s="28"/>
      <c r="O332" s="28"/>
      <c r="P332" s="14"/>
      <c r="Q332" s="14"/>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6"/>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row>
    <row r="333" spans="1:142" ht="13.95" customHeight="1" thickTop="1">
      <c r="A333" s="41"/>
      <c r="B333" s="39" t="s">
        <v>90</v>
      </c>
      <c r="C333" s="39" t="s">
        <v>364</v>
      </c>
      <c r="D333" s="29"/>
      <c r="E333" s="36" t="s">
        <v>47</v>
      </c>
      <c r="F333" s="34">
        <f t="shared" ref="F333" si="60">ROUND(IFERROR(453.5924/G333,0),2)</f>
        <v>6.13</v>
      </c>
      <c r="G333" s="27">
        <v>74</v>
      </c>
      <c r="H333" s="27">
        <v>53</v>
      </c>
      <c r="I333" s="31"/>
      <c r="J333" s="31"/>
      <c r="K333" s="27"/>
      <c r="L333" s="27"/>
      <c r="M333" s="27"/>
      <c r="N333" s="27"/>
      <c r="O333" s="27"/>
      <c r="P333" s="10"/>
      <c r="Q333" s="10"/>
      <c r="R333" s="11"/>
      <c r="S333" s="11"/>
      <c r="T333" s="11"/>
      <c r="U333" s="11"/>
      <c r="V333" s="11"/>
      <c r="W333" s="11"/>
      <c r="X333" s="11"/>
      <c r="Y333" s="17"/>
      <c r="Z333" s="17"/>
      <c r="AA333" s="17"/>
      <c r="AB333" s="17"/>
      <c r="AC333" s="17"/>
      <c r="AD333" s="17"/>
      <c r="AE333" s="17"/>
      <c r="AF333" s="11"/>
      <c r="AG333" s="11"/>
      <c r="AH333" s="11"/>
      <c r="AI333" s="11"/>
      <c r="AJ333" s="11"/>
      <c r="AK333" s="11"/>
      <c r="AL333" s="11"/>
      <c r="AM333" s="11"/>
      <c r="AN333" s="11"/>
      <c r="AO333" s="11"/>
      <c r="AP333" s="11"/>
      <c r="AQ333" s="11"/>
      <c r="AR333" s="11"/>
      <c r="AS333" s="11"/>
      <c r="AT333" s="11"/>
      <c r="AU333" s="11"/>
      <c r="AV333" s="11"/>
      <c r="AW333" s="11"/>
      <c r="AX333" s="11"/>
      <c r="AY333" s="12"/>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t="s">
        <v>75</v>
      </c>
      <c r="BZ333" s="4" t="s">
        <v>75</v>
      </c>
      <c r="CA333" s="4" t="s">
        <v>74</v>
      </c>
      <c r="CB333" s="4" t="s">
        <v>74</v>
      </c>
      <c r="CC333" s="4" t="s">
        <v>74</v>
      </c>
      <c r="CD333" s="4" t="s">
        <v>74</v>
      </c>
      <c r="CE333" s="4" t="s">
        <v>74</v>
      </c>
      <c r="CF333" s="4" t="s">
        <v>74</v>
      </c>
      <c r="CG333" s="4" t="s">
        <v>74</v>
      </c>
      <c r="CH333" s="13" t="s">
        <v>74</v>
      </c>
      <c r="CI333" s="4" t="s">
        <v>74</v>
      </c>
      <c r="CJ333" s="4" t="s">
        <v>74</v>
      </c>
      <c r="CK333" s="4" t="s">
        <v>74</v>
      </c>
      <c r="CL333" s="4" t="s">
        <v>75</v>
      </c>
      <c r="CM333" s="4" t="s">
        <v>75</v>
      </c>
      <c r="CN333" s="4" t="s">
        <v>75</v>
      </c>
      <c r="CO333" s="4" t="s">
        <v>75</v>
      </c>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row>
    <row r="334" spans="1:142" ht="13.95" customHeight="1" thickBot="1">
      <c r="A334" s="42"/>
      <c r="B334" s="40"/>
      <c r="C334" s="40"/>
      <c r="D334" s="30"/>
      <c r="E334" s="37"/>
      <c r="F334" s="35"/>
      <c r="G334" s="33"/>
      <c r="H334" s="33"/>
      <c r="I334" s="32"/>
      <c r="J334" s="38"/>
      <c r="K334" s="28"/>
      <c r="L334" s="28"/>
      <c r="M334" s="28"/>
      <c r="N334" s="28"/>
      <c r="O334" s="28"/>
      <c r="P334" s="14"/>
      <c r="Q334" s="14"/>
      <c r="R334" s="15"/>
      <c r="S334" s="15"/>
      <c r="T334" s="15"/>
      <c r="U334" s="15"/>
      <c r="V334" s="15"/>
      <c r="W334" s="15"/>
      <c r="X334" s="15"/>
      <c r="Y334" s="15"/>
      <c r="Z334" s="15"/>
      <c r="AA334" s="15"/>
      <c r="AB334" s="15"/>
      <c r="AC334" s="18"/>
      <c r="AD334" s="18"/>
      <c r="AE334" s="18"/>
      <c r="AF334" s="18"/>
      <c r="AG334" s="18"/>
      <c r="AH334" s="18"/>
      <c r="AI334" s="18"/>
      <c r="AJ334" s="18"/>
      <c r="AK334" s="18"/>
      <c r="AL334" s="18"/>
      <c r="AM334" s="18"/>
      <c r="AN334" s="18"/>
      <c r="AO334" s="18"/>
      <c r="AP334" s="15"/>
      <c r="AQ334" s="15"/>
      <c r="AR334" s="15"/>
      <c r="AS334" s="15"/>
      <c r="AT334" s="15"/>
      <c r="AU334" s="15"/>
      <c r="AV334" s="15"/>
      <c r="AW334" s="15"/>
      <c r="AX334" s="15"/>
      <c r="AY334" s="16"/>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row>
    <row r="335" spans="1:142" ht="13.95" customHeight="1" thickTop="1">
      <c r="A335" s="41"/>
      <c r="B335" s="39" t="s">
        <v>174</v>
      </c>
      <c r="C335" s="39" t="s">
        <v>350</v>
      </c>
      <c r="D335" s="29"/>
      <c r="E335" s="36" t="s">
        <v>58</v>
      </c>
      <c r="F335" s="34">
        <f t="shared" ref="F335" si="61">ROUND(IFERROR(453.5924/G335,0),2)</f>
        <v>6.67</v>
      </c>
      <c r="G335" s="27">
        <v>68</v>
      </c>
      <c r="H335" s="27">
        <v>48</v>
      </c>
      <c r="I335" s="31"/>
      <c r="J335" s="31"/>
      <c r="K335" s="27"/>
      <c r="L335" s="27"/>
      <c r="M335" s="27"/>
      <c r="N335" s="27"/>
      <c r="O335" s="27"/>
      <c r="P335" s="10"/>
      <c r="Q335" s="10"/>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2"/>
      <c r="AZ335" s="4"/>
      <c r="BA335" s="4"/>
      <c r="BB335" s="4"/>
      <c r="BC335" s="4"/>
      <c r="BD335" s="4"/>
      <c r="BE335" s="4"/>
      <c r="BF335" s="4"/>
      <c r="BG335" s="4" t="s">
        <v>75</v>
      </c>
      <c r="BH335" s="4" t="s">
        <v>75</v>
      </c>
      <c r="BI335" s="4" t="s">
        <v>74</v>
      </c>
      <c r="BJ335" s="4" t="s">
        <v>74</v>
      </c>
      <c r="BK335" s="4" t="s">
        <v>74</v>
      </c>
      <c r="BL335" s="4" t="s">
        <v>74</v>
      </c>
      <c r="BM335" s="4" t="s">
        <v>74</v>
      </c>
      <c r="BN335" s="4" t="s">
        <v>74</v>
      </c>
      <c r="BO335" s="4" t="s">
        <v>74</v>
      </c>
      <c r="BP335" s="13" t="s">
        <v>74</v>
      </c>
      <c r="BQ335" s="4" t="s">
        <v>74</v>
      </c>
      <c r="BR335" s="4" t="s">
        <v>74</v>
      </c>
      <c r="BS335" s="4" t="s">
        <v>74</v>
      </c>
      <c r="BT335" s="4" t="s">
        <v>75</v>
      </c>
      <c r="BU335" s="4" t="s">
        <v>75</v>
      </c>
      <c r="BV335" s="4" t="s">
        <v>75</v>
      </c>
      <c r="BW335" s="4" t="s">
        <v>75</v>
      </c>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row>
    <row r="336" spans="1:142" ht="13.95" customHeight="1" thickBot="1">
      <c r="A336" s="42"/>
      <c r="B336" s="40"/>
      <c r="C336" s="40"/>
      <c r="D336" s="30"/>
      <c r="E336" s="37"/>
      <c r="F336" s="35"/>
      <c r="G336" s="33"/>
      <c r="H336" s="33"/>
      <c r="I336" s="32"/>
      <c r="J336" s="38"/>
      <c r="K336" s="28"/>
      <c r="L336" s="28"/>
      <c r="M336" s="28"/>
      <c r="N336" s="28"/>
      <c r="O336" s="28"/>
      <c r="P336" s="14"/>
      <c r="Q336" s="14"/>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6"/>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row>
    <row r="337" spans="1:142" ht="13.95" customHeight="1" thickTop="1">
      <c r="A337" s="41"/>
      <c r="B337" s="39" t="s">
        <v>113</v>
      </c>
      <c r="C337" s="39" t="s">
        <v>373</v>
      </c>
      <c r="D337" s="29"/>
      <c r="E337" s="36"/>
      <c r="F337" s="34">
        <f t="shared" ref="F337" si="62">ROUND(IFERROR(453.5924/G337,0),2)</f>
        <v>4.4000000000000004</v>
      </c>
      <c r="G337" s="27">
        <v>103</v>
      </c>
      <c r="H337" s="27">
        <v>46</v>
      </c>
      <c r="I337" s="31"/>
      <c r="J337" s="31"/>
      <c r="K337" s="27"/>
      <c r="L337" s="27"/>
      <c r="M337" s="27"/>
      <c r="N337" s="27"/>
      <c r="O337" s="27"/>
      <c r="P337" s="10"/>
      <c r="Q337" s="10"/>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2"/>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row>
    <row r="338" spans="1:142" ht="13.95" customHeight="1" thickBot="1">
      <c r="A338" s="42"/>
      <c r="B338" s="40"/>
      <c r="C338" s="40"/>
      <c r="D338" s="30"/>
      <c r="E338" s="37"/>
      <c r="F338" s="35"/>
      <c r="G338" s="33"/>
      <c r="H338" s="33"/>
      <c r="I338" s="32"/>
      <c r="J338" s="38"/>
      <c r="K338" s="28"/>
      <c r="L338" s="28"/>
      <c r="M338" s="28"/>
      <c r="N338" s="28"/>
      <c r="O338" s="28"/>
      <c r="P338" s="14"/>
      <c r="Q338" s="14"/>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6"/>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row>
    <row r="339" spans="1:142" ht="13.95" customHeight="1" thickTop="1">
      <c r="A339" s="41"/>
      <c r="B339" s="39" t="s">
        <v>114</v>
      </c>
      <c r="C339" s="39" t="s">
        <v>352</v>
      </c>
      <c r="D339" s="29"/>
      <c r="E339" s="36" t="s">
        <v>58</v>
      </c>
      <c r="F339" s="34">
        <f t="shared" ref="F339" si="63">ROUND(IFERROR(453.5924/G339,0),2)</f>
        <v>8.25</v>
      </c>
      <c r="G339" s="27">
        <v>55</v>
      </c>
      <c r="H339" s="27">
        <v>57</v>
      </c>
      <c r="I339" s="31"/>
      <c r="J339" s="31"/>
      <c r="K339" s="27"/>
      <c r="L339" s="27"/>
      <c r="M339" s="27"/>
      <c r="N339" s="27"/>
      <c r="O339" s="27"/>
      <c r="P339" s="10"/>
      <c r="Q339" s="10"/>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2"/>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row>
    <row r="340" spans="1:142" ht="13.95" customHeight="1" thickBot="1">
      <c r="A340" s="42"/>
      <c r="B340" s="40"/>
      <c r="C340" s="40"/>
      <c r="D340" s="30"/>
      <c r="E340" s="37"/>
      <c r="F340" s="35"/>
      <c r="G340" s="33"/>
      <c r="H340" s="33"/>
      <c r="I340" s="32"/>
      <c r="J340" s="38"/>
      <c r="K340" s="28"/>
      <c r="L340" s="28"/>
      <c r="M340" s="28"/>
      <c r="N340" s="28"/>
      <c r="O340" s="28"/>
      <c r="P340" s="14"/>
      <c r="Q340" s="14"/>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6"/>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row>
    <row r="341" spans="1:142" ht="13.95" customHeight="1" thickTop="1">
      <c r="A341" s="41"/>
      <c r="B341" s="39" t="s">
        <v>330</v>
      </c>
      <c r="C341" s="39" t="s">
        <v>296</v>
      </c>
      <c r="D341" s="29"/>
      <c r="E341" s="36" t="s">
        <v>58</v>
      </c>
      <c r="F341" s="34">
        <f t="shared" ref="F341" si="64">ROUND(IFERROR(453.5924/G341,0),2)</f>
        <v>10.8</v>
      </c>
      <c r="G341" s="27">
        <v>42</v>
      </c>
      <c r="H341" s="27">
        <v>59</v>
      </c>
      <c r="I341" s="31"/>
      <c r="J341" s="31"/>
      <c r="K341" s="27"/>
      <c r="L341" s="27"/>
      <c r="M341" s="27"/>
      <c r="N341" s="27"/>
      <c r="O341" s="27"/>
      <c r="P341" s="10"/>
      <c r="Q341" s="10"/>
      <c r="R341" s="11"/>
      <c r="S341" s="11"/>
      <c r="T341" s="11"/>
      <c r="U341" s="11"/>
      <c r="V341" s="11"/>
      <c r="W341" s="11"/>
      <c r="X341" s="11"/>
      <c r="Y341" s="11"/>
      <c r="Z341" s="11"/>
      <c r="AA341" s="11"/>
      <c r="AB341" s="11"/>
      <c r="AC341" s="11"/>
      <c r="AD341" s="11"/>
      <c r="AE341" s="11"/>
      <c r="AF341" s="11"/>
      <c r="AG341" s="11"/>
      <c r="AH341" s="11"/>
      <c r="AI341" s="11"/>
      <c r="AJ341" s="11"/>
      <c r="AK341" s="11"/>
      <c r="AL341" s="11"/>
      <c r="AM341" s="17"/>
      <c r="AN341" s="17"/>
      <c r="AO341" s="17"/>
      <c r="AP341" s="17"/>
      <c r="AQ341" s="17"/>
      <c r="AR341" s="17"/>
      <c r="AS341" s="17"/>
      <c r="AT341" s="11"/>
      <c r="AU341" s="11"/>
      <c r="AV341" s="11"/>
      <c r="AW341" s="11"/>
      <c r="AX341" s="11"/>
      <c r="AY341" s="12"/>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t="s">
        <v>75</v>
      </c>
      <c r="CI341" s="4" t="s">
        <v>75</v>
      </c>
      <c r="CJ341" s="4" t="s">
        <v>74</v>
      </c>
      <c r="CK341" s="4" t="s">
        <v>74</v>
      </c>
      <c r="CL341" s="4" t="s">
        <v>74</v>
      </c>
      <c r="CM341" s="4" t="s">
        <v>74</v>
      </c>
      <c r="CN341" s="4" t="s">
        <v>74</v>
      </c>
      <c r="CO341" s="4" t="s">
        <v>74</v>
      </c>
      <c r="CP341" s="4" t="s">
        <v>74</v>
      </c>
      <c r="CQ341" s="13" t="s">
        <v>74</v>
      </c>
      <c r="CR341" s="4" t="s">
        <v>74</v>
      </c>
      <c r="CS341" s="4" t="s">
        <v>74</v>
      </c>
      <c r="CT341" s="4" t="s">
        <v>74</v>
      </c>
      <c r="CU341" s="4" t="s">
        <v>75</v>
      </c>
      <c r="CV341" s="4" t="s">
        <v>75</v>
      </c>
      <c r="CW341" s="4" t="s">
        <v>75</v>
      </c>
      <c r="CX341" s="4" t="s">
        <v>75</v>
      </c>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row>
    <row r="342" spans="1:142" ht="13.95" customHeight="1" thickBot="1">
      <c r="A342" s="42"/>
      <c r="B342" s="40"/>
      <c r="C342" s="40"/>
      <c r="D342" s="30"/>
      <c r="E342" s="37"/>
      <c r="F342" s="35"/>
      <c r="G342" s="33"/>
      <c r="H342" s="33"/>
      <c r="I342" s="32"/>
      <c r="J342" s="38"/>
      <c r="K342" s="28"/>
      <c r="L342" s="28"/>
      <c r="M342" s="28"/>
      <c r="N342" s="28"/>
      <c r="O342" s="28"/>
      <c r="P342" s="14"/>
      <c r="Q342" s="14"/>
      <c r="R342" s="15"/>
      <c r="S342" s="15"/>
      <c r="T342" s="15"/>
      <c r="U342" s="15"/>
      <c r="V342" s="15"/>
      <c r="W342" s="15"/>
      <c r="X342" s="15"/>
      <c r="Y342" s="15"/>
      <c r="Z342" s="15"/>
      <c r="AA342" s="15"/>
      <c r="AB342" s="15"/>
      <c r="AC342" s="15"/>
      <c r="AD342" s="15"/>
      <c r="AE342" s="18"/>
      <c r="AF342" s="18"/>
      <c r="AG342" s="18"/>
      <c r="AH342" s="18"/>
      <c r="AI342" s="18"/>
      <c r="AJ342" s="18"/>
      <c r="AK342" s="18"/>
      <c r="AL342" s="15"/>
      <c r="AM342" s="15"/>
      <c r="AN342" s="15"/>
      <c r="AO342" s="15"/>
      <c r="AP342" s="15"/>
      <c r="AQ342" s="15"/>
      <c r="AR342" s="15"/>
      <c r="AS342" s="15"/>
      <c r="AT342" s="15"/>
      <c r="AU342" s="15"/>
      <c r="AV342" s="15"/>
      <c r="AW342" s="15"/>
      <c r="AX342" s="15"/>
      <c r="AY342" s="16"/>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row>
    <row r="343" spans="1:142" ht="13.95" customHeight="1" thickTop="1">
      <c r="A343" s="41"/>
      <c r="B343" s="39" t="s">
        <v>115</v>
      </c>
      <c r="C343" s="39" t="s">
        <v>353</v>
      </c>
      <c r="D343" s="29"/>
      <c r="E343" s="36" t="s">
        <v>58</v>
      </c>
      <c r="F343" s="34">
        <f t="shared" ref="F343" si="65">ROUND(IFERROR(453.5924/G343,0),2)</f>
        <v>10.8</v>
      </c>
      <c r="G343" s="27">
        <v>42</v>
      </c>
      <c r="H343" s="27">
        <v>59</v>
      </c>
      <c r="I343" s="31"/>
      <c r="J343" s="31"/>
      <c r="K343" s="27"/>
      <c r="L343" s="27"/>
      <c r="M343" s="27"/>
      <c r="N343" s="27"/>
      <c r="O343" s="27"/>
      <c r="P343" s="10"/>
      <c r="Q343" s="10"/>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2"/>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row>
    <row r="344" spans="1:142" ht="13.95" customHeight="1" thickBot="1">
      <c r="A344" s="42"/>
      <c r="B344" s="40"/>
      <c r="C344" s="40"/>
      <c r="D344" s="30"/>
      <c r="E344" s="37"/>
      <c r="F344" s="35"/>
      <c r="G344" s="33"/>
      <c r="H344" s="33"/>
      <c r="I344" s="32"/>
      <c r="J344" s="38"/>
      <c r="K344" s="28"/>
      <c r="L344" s="28"/>
      <c r="M344" s="28"/>
      <c r="N344" s="28"/>
      <c r="O344" s="28"/>
      <c r="P344" s="14"/>
      <c r="Q344" s="14"/>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6"/>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row>
    <row r="345" spans="1:142" ht="13.95" customHeight="1" thickTop="1">
      <c r="A345" s="41"/>
      <c r="B345" s="39" t="s">
        <v>116</v>
      </c>
      <c r="C345" s="39" t="s">
        <v>353</v>
      </c>
      <c r="D345" s="29"/>
      <c r="E345" s="36"/>
      <c r="F345" s="34">
        <f t="shared" ref="F345" si="66">ROUND(IFERROR(453.5924/G345,0),2)</f>
        <v>11.94</v>
      </c>
      <c r="G345" s="27">
        <v>38</v>
      </c>
      <c r="H345" s="27">
        <v>60</v>
      </c>
      <c r="I345" s="31"/>
      <c r="J345" s="31"/>
      <c r="K345" s="27"/>
      <c r="L345" s="27"/>
      <c r="M345" s="27"/>
      <c r="N345" s="27"/>
      <c r="O345" s="27"/>
      <c r="P345" s="10"/>
      <c r="Q345" s="10"/>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2"/>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row>
    <row r="346" spans="1:142" ht="13.95" customHeight="1" thickBot="1">
      <c r="A346" s="42"/>
      <c r="B346" s="40"/>
      <c r="C346" s="40"/>
      <c r="D346" s="30"/>
      <c r="E346" s="37"/>
      <c r="F346" s="35"/>
      <c r="G346" s="33"/>
      <c r="H346" s="33"/>
      <c r="I346" s="32"/>
      <c r="J346" s="38"/>
      <c r="K346" s="28"/>
      <c r="L346" s="28"/>
      <c r="M346" s="28"/>
      <c r="N346" s="28"/>
      <c r="O346" s="28"/>
      <c r="P346" s="14"/>
      <c r="Q346" s="14"/>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6"/>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row>
    <row r="347" spans="1:142" ht="13.95" customHeight="1" thickTop="1">
      <c r="A347" s="41"/>
      <c r="B347" s="39" t="s">
        <v>117</v>
      </c>
      <c r="C347" s="39" t="s">
        <v>387</v>
      </c>
      <c r="D347" s="29"/>
      <c r="E347" s="36" t="s">
        <v>58</v>
      </c>
      <c r="F347" s="34">
        <f t="shared" ref="F347" si="67">ROUND(IFERROR(453.5924/G347,0),2)</f>
        <v>8.7200000000000006</v>
      </c>
      <c r="G347" s="27">
        <v>52</v>
      </c>
      <c r="H347" s="27">
        <v>62</v>
      </c>
      <c r="I347" s="31"/>
      <c r="J347" s="31"/>
      <c r="K347" s="27"/>
      <c r="L347" s="27"/>
      <c r="M347" s="27"/>
      <c r="N347" s="27"/>
      <c r="O347" s="27"/>
      <c r="P347" s="10"/>
      <c r="Q347" s="10"/>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2"/>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row>
    <row r="348" spans="1:142" ht="13.95" customHeight="1" thickBot="1">
      <c r="A348" s="42"/>
      <c r="B348" s="40"/>
      <c r="C348" s="40"/>
      <c r="D348" s="30"/>
      <c r="E348" s="37"/>
      <c r="F348" s="35"/>
      <c r="G348" s="33"/>
      <c r="H348" s="33"/>
      <c r="I348" s="32"/>
      <c r="J348" s="38"/>
      <c r="K348" s="28"/>
      <c r="L348" s="28"/>
      <c r="M348" s="28"/>
      <c r="N348" s="28"/>
      <c r="O348" s="28"/>
      <c r="P348" s="14"/>
      <c r="Q348" s="14"/>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6"/>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row>
    <row r="349" spans="1:142" ht="13.95" customHeight="1" thickTop="1">
      <c r="A349" s="41"/>
      <c r="B349" s="39" t="s">
        <v>118</v>
      </c>
      <c r="C349" s="39" t="s">
        <v>388</v>
      </c>
      <c r="D349" s="29"/>
      <c r="E349" s="36" t="s">
        <v>58</v>
      </c>
      <c r="F349" s="34">
        <f t="shared" ref="F349" si="68">ROUND(IFERROR(453.5924/G349,0),2)</f>
        <v>11.34</v>
      </c>
      <c r="G349" s="27">
        <v>40</v>
      </c>
      <c r="H349" s="27">
        <v>55</v>
      </c>
      <c r="I349" s="31"/>
      <c r="J349" s="31"/>
      <c r="K349" s="27"/>
      <c r="L349" s="27"/>
      <c r="M349" s="27"/>
      <c r="N349" s="27"/>
      <c r="O349" s="27"/>
      <c r="P349" s="10"/>
      <c r="Q349" s="10"/>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2"/>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row>
    <row r="350" spans="1:142" ht="13.95" customHeight="1" thickBot="1">
      <c r="A350" s="42"/>
      <c r="B350" s="40"/>
      <c r="C350" s="40"/>
      <c r="D350" s="30"/>
      <c r="E350" s="37"/>
      <c r="F350" s="35"/>
      <c r="G350" s="33"/>
      <c r="H350" s="33"/>
      <c r="I350" s="32"/>
      <c r="J350" s="38"/>
      <c r="K350" s="28"/>
      <c r="L350" s="28"/>
      <c r="M350" s="28"/>
      <c r="N350" s="28"/>
      <c r="O350" s="28"/>
      <c r="P350" s="14"/>
      <c r="Q350" s="14"/>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6"/>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row>
    <row r="351" spans="1:142" ht="13.95" customHeight="1" thickTop="1">
      <c r="A351" s="41"/>
      <c r="B351" s="39" t="s">
        <v>172</v>
      </c>
      <c r="C351" s="39" t="s">
        <v>374</v>
      </c>
      <c r="D351" s="29"/>
      <c r="E351" s="36" t="s">
        <v>58</v>
      </c>
      <c r="F351" s="34">
        <f t="shared" ref="F351" si="69">ROUND(IFERROR(453.5924/G351,0),2)</f>
        <v>2.93</v>
      </c>
      <c r="G351" s="27">
        <v>155</v>
      </c>
      <c r="H351" s="27">
        <v>38</v>
      </c>
      <c r="I351" s="31"/>
      <c r="J351" s="31"/>
      <c r="K351" s="27"/>
      <c r="L351" s="27"/>
      <c r="M351" s="27"/>
      <c r="N351" s="27"/>
      <c r="O351" s="27"/>
      <c r="P351" s="10"/>
      <c r="Q351" s="10"/>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2"/>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row>
    <row r="352" spans="1:142" ht="13.95" customHeight="1" thickBot="1">
      <c r="A352" s="42"/>
      <c r="B352" s="40"/>
      <c r="C352" s="40"/>
      <c r="D352" s="30"/>
      <c r="E352" s="37"/>
      <c r="F352" s="35"/>
      <c r="G352" s="33"/>
      <c r="H352" s="33"/>
      <c r="I352" s="32"/>
      <c r="J352" s="38"/>
      <c r="K352" s="28"/>
      <c r="L352" s="28"/>
      <c r="M352" s="28"/>
      <c r="N352" s="28"/>
      <c r="O352" s="28"/>
      <c r="P352" s="14"/>
      <c r="Q352" s="14"/>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6"/>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row>
    <row r="353" spans="1:142" ht="13.95" customHeight="1" thickTop="1">
      <c r="A353" s="41"/>
      <c r="B353" s="39" t="s">
        <v>411</v>
      </c>
      <c r="C353" s="39" t="s">
        <v>350</v>
      </c>
      <c r="D353" s="29"/>
      <c r="E353" s="36" t="s">
        <v>58</v>
      </c>
      <c r="F353" s="34">
        <f t="shared" ref="F353" si="70">ROUND(IFERROR(453.5924/G353,0),2)</f>
        <v>5.15</v>
      </c>
      <c r="G353" s="27">
        <v>88</v>
      </c>
      <c r="H353" s="27">
        <v>52</v>
      </c>
      <c r="I353" s="31"/>
      <c r="J353" s="31"/>
      <c r="K353" s="27"/>
      <c r="L353" s="27"/>
      <c r="M353" s="27"/>
      <c r="N353" s="27"/>
      <c r="O353" s="27"/>
      <c r="P353" s="10"/>
      <c r="Q353" s="10"/>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2"/>
      <c r="AZ353" s="4" t="s">
        <v>75</v>
      </c>
      <c r="BA353" s="4" t="s">
        <v>75</v>
      </c>
      <c r="BB353" s="4" t="s">
        <v>74</v>
      </c>
      <c r="BC353" s="4" t="s">
        <v>74</v>
      </c>
      <c r="BD353" s="4" t="s">
        <v>74</v>
      </c>
      <c r="BE353" s="4" t="s">
        <v>74</v>
      </c>
      <c r="BF353" s="4" t="s">
        <v>74</v>
      </c>
      <c r="BG353" s="4" t="s">
        <v>74</v>
      </c>
      <c r="BH353" s="4" t="s">
        <v>74</v>
      </c>
      <c r="BI353" s="13" t="s">
        <v>74</v>
      </c>
      <c r="BJ353" s="4" t="s">
        <v>74</v>
      </c>
      <c r="BK353" s="4" t="s">
        <v>74</v>
      </c>
      <c r="BL353" s="4" t="s">
        <v>74</v>
      </c>
      <c r="BM353" s="4" t="s">
        <v>75</v>
      </c>
      <c r="BN353" s="4" t="s">
        <v>75</v>
      </c>
      <c r="BO353" s="4" t="s">
        <v>75</v>
      </c>
      <c r="BP353" s="4" t="s">
        <v>75</v>
      </c>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row>
    <row r="354" spans="1:142" ht="13.95" customHeight="1" thickBot="1">
      <c r="A354" s="42"/>
      <c r="B354" s="40"/>
      <c r="C354" s="40"/>
      <c r="D354" s="30"/>
      <c r="E354" s="37"/>
      <c r="F354" s="35"/>
      <c r="G354" s="33"/>
      <c r="H354" s="33"/>
      <c r="I354" s="32"/>
      <c r="J354" s="38"/>
      <c r="K354" s="28"/>
      <c r="L354" s="28"/>
      <c r="M354" s="28"/>
      <c r="N354" s="28"/>
      <c r="O354" s="28"/>
      <c r="P354" s="14"/>
      <c r="Q354" s="14"/>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6"/>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row>
    <row r="355" spans="1:142" ht="13.95" customHeight="1" thickTop="1">
      <c r="A355" s="41"/>
      <c r="B355" s="39" t="s">
        <v>175</v>
      </c>
      <c r="C355" s="39" t="s">
        <v>357</v>
      </c>
      <c r="D355" s="29"/>
      <c r="E355" s="36" t="s">
        <v>58</v>
      </c>
      <c r="F355" s="34">
        <f t="shared" ref="F355" si="71">ROUND(IFERROR(453.5924/G355,0),2)</f>
        <v>5.04</v>
      </c>
      <c r="G355" s="27">
        <v>90</v>
      </c>
      <c r="H355" s="27">
        <v>50</v>
      </c>
      <c r="I355" s="31"/>
      <c r="J355" s="31"/>
      <c r="K355" s="27"/>
      <c r="L355" s="27"/>
      <c r="M355" s="27"/>
      <c r="N355" s="27"/>
      <c r="O355" s="27"/>
      <c r="P355" s="10"/>
      <c r="Q355" s="10"/>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2"/>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row>
    <row r="356" spans="1:142" ht="13.95" customHeight="1" thickBot="1">
      <c r="A356" s="42"/>
      <c r="B356" s="40"/>
      <c r="C356" s="40"/>
      <c r="D356" s="30"/>
      <c r="E356" s="37"/>
      <c r="F356" s="35"/>
      <c r="G356" s="33"/>
      <c r="H356" s="33"/>
      <c r="I356" s="32"/>
      <c r="J356" s="38"/>
      <c r="K356" s="28"/>
      <c r="L356" s="28"/>
      <c r="M356" s="28"/>
      <c r="N356" s="28"/>
      <c r="O356" s="28"/>
      <c r="P356" s="14"/>
      <c r="Q356" s="14"/>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6"/>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row>
    <row r="357" spans="1:142" ht="13.95" customHeight="1" thickTop="1">
      <c r="A357" s="41"/>
      <c r="B357" s="39" t="s">
        <v>119</v>
      </c>
      <c r="C357" s="39" t="s">
        <v>352</v>
      </c>
      <c r="D357" s="29"/>
      <c r="E357" s="36" t="s">
        <v>47</v>
      </c>
      <c r="F357" s="34">
        <f t="shared" ref="F357" si="72">ROUND(IFERROR(453.5924/G357,0),2)</f>
        <v>7.56</v>
      </c>
      <c r="G357" s="27">
        <v>60</v>
      </c>
      <c r="H357" s="27">
        <v>60</v>
      </c>
      <c r="I357" s="31"/>
      <c r="J357" s="31"/>
      <c r="K357" s="27"/>
      <c r="L357" s="27"/>
      <c r="M357" s="27"/>
      <c r="N357" s="27"/>
      <c r="O357" s="27"/>
      <c r="P357" s="10"/>
      <c r="Q357" s="10"/>
      <c r="R357" s="11"/>
      <c r="S357" s="11"/>
      <c r="T357" s="11"/>
      <c r="U357" s="11"/>
      <c r="V357" s="17"/>
      <c r="W357" s="17"/>
      <c r="X357" s="17"/>
      <c r="Y357" s="17"/>
      <c r="Z357" s="17"/>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2"/>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row>
    <row r="358" spans="1:142" ht="13.95" customHeight="1" thickBot="1">
      <c r="A358" s="42"/>
      <c r="B358" s="40"/>
      <c r="C358" s="40"/>
      <c r="D358" s="30"/>
      <c r="E358" s="37"/>
      <c r="F358" s="35"/>
      <c r="G358" s="33"/>
      <c r="H358" s="33"/>
      <c r="I358" s="32"/>
      <c r="J358" s="38"/>
      <c r="K358" s="28"/>
      <c r="L358" s="28"/>
      <c r="M358" s="28"/>
      <c r="N358" s="28"/>
      <c r="O358" s="28"/>
      <c r="P358" s="14"/>
      <c r="Q358" s="14"/>
      <c r="R358" s="15"/>
      <c r="S358" s="15"/>
      <c r="T358" s="15"/>
      <c r="U358" s="15"/>
      <c r="V358" s="15"/>
      <c r="W358" s="18"/>
      <c r="X358" s="18"/>
      <c r="Y358" s="18"/>
      <c r="Z358" s="18"/>
      <c r="AA358" s="18"/>
      <c r="AB358" s="18"/>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6"/>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row>
    <row r="359" spans="1:142" ht="13.95" customHeight="1" thickTop="1">
      <c r="A359" s="41"/>
      <c r="B359" s="39" t="s">
        <v>407</v>
      </c>
      <c r="C359" s="39" t="s">
        <v>356</v>
      </c>
      <c r="D359" s="29"/>
      <c r="E359" s="36"/>
      <c r="F359" s="34">
        <f t="shared" ref="F359" si="73">ROUND(IFERROR(453.5924/G359,0),2)</f>
        <v>7.56</v>
      </c>
      <c r="G359" s="27">
        <v>60</v>
      </c>
      <c r="H359" s="27">
        <v>49</v>
      </c>
      <c r="I359" s="31"/>
      <c r="J359" s="31"/>
      <c r="K359" s="27"/>
      <c r="L359" s="27"/>
      <c r="M359" s="27"/>
      <c r="N359" s="27"/>
      <c r="O359" s="27"/>
      <c r="P359" s="10"/>
      <c r="Q359" s="10"/>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2"/>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row>
    <row r="360" spans="1:142" ht="13.95" customHeight="1" thickBot="1">
      <c r="A360" s="42"/>
      <c r="B360" s="40"/>
      <c r="C360" s="40"/>
      <c r="D360" s="30"/>
      <c r="E360" s="37"/>
      <c r="F360" s="35"/>
      <c r="G360" s="33"/>
      <c r="H360" s="33"/>
      <c r="I360" s="32"/>
      <c r="J360" s="38"/>
      <c r="K360" s="28"/>
      <c r="L360" s="28"/>
      <c r="M360" s="28"/>
      <c r="N360" s="28"/>
      <c r="O360" s="28"/>
      <c r="P360" s="14"/>
      <c r="Q360" s="14"/>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6"/>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row>
    <row r="361" spans="1:142" ht="13.95" customHeight="1" thickTop="1">
      <c r="A361" s="41"/>
      <c r="B361" s="39" t="s">
        <v>120</v>
      </c>
      <c r="C361" s="39" t="s">
        <v>389</v>
      </c>
      <c r="D361" s="29"/>
      <c r="E361" s="36"/>
      <c r="F361" s="34">
        <f t="shared" ref="F361" si="74">ROUND(IFERROR(453.5924/G361,0),2)</f>
        <v>10.08</v>
      </c>
      <c r="G361" s="27">
        <v>45</v>
      </c>
      <c r="H361" s="27">
        <v>56</v>
      </c>
      <c r="I361" s="31"/>
      <c r="J361" s="31"/>
      <c r="K361" s="27"/>
      <c r="L361" s="27"/>
      <c r="M361" s="27"/>
      <c r="N361" s="27"/>
      <c r="O361" s="27"/>
      <c r="P361" s="10"/>
      <c r="Q361" s="10"/>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2"/>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row>
    <row r="362" spans="1:142" ht="13.95" customHeight="1" thickBot="1">
      <c r="A362" s="42"/>
      <c r="B362" s="40"/>
      <c r="C362" s="40"/>
      <c r="D362" s="30"/>
      <c r="E362" s="37"/>
      <c r="F362" s="35"/>
      <c r="G362" s="33"/>
      <c r="H362" s="33"/>
      <c r="I362" s="32"/>
      <c r="J362" s="38"/>
      <c r="K362" s="28"/>
      <c r="L362" s="28"/>
      <c r="M362" s="28"/>
      <c r="N362" s="28"/>
      <c r="O362" s="28"/>
      <c r="P362" s="14"/>
      <c r="Q362" s="14"/>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6"/>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row>
    <row r="363" spans="1:142" ht="13.95" customHeight="1" thickTop="1">
      <c r="A363" s="43"/>
      <c r="B363" s="39" t="s">
        <v>211</v>
      </c>
      <c r="C363" s="39" t="s">
        <v>354</v>
      </c>
      <c r="D363" s="29"/>
      <c r="E363" s="36" t="s">
        <v>59</v>
      </c>
      <c r="F363" s="34">
        <f t="shared" ref="F363" si="75">ROUND(IFERROR(453.5924/G363,0),2)</f>
        <v>9.07</v>
      </c>
      <c r="G363" s="27">
        <v>50</v>
      </c>
      <c r="H363" s="27">
        <v>53</v>
      </c>
      <c r="I363" s="31"/>
      <c r="J363" s="31"/>
      <c r="K363" s="27"/>
      <c r="L363" s="27"/>
      <c r="M363" s="27"/>
      <c r="N363" s="27"/>
      <c r="O363" s="27"/>
      <c r="P363" s="10"/>
      <c r="Q363" s="10"/>
      <c r="R363" s="11"/>
      <c r="S363" s="11"/>
      <c r="T363" s="11"/>
      <c r="U363" s="11"/>
      <c r="V363" s="11"/>
      <c r="W363" s="11"/>
      <c r="X363" s="11"/>
      <c r="Y363" s="11"/>
      <c r="Z363" s="11"/>
      <c r="AA363" s="17"/>
      <c r="AB363" s="17"/>
      <c r="AC363" s="17"/>
      <c r="AD363" s="17"/>
      <c r="AE363" s="17"/>
      <c r="AF363" s="17"/>
      <c r="AG363" s="11"/>
      <c r="AH363" s="11"/>
      <c r="AI363" s="11"/>
      <c r="AJ363" s="11"/>
      <c r="AK363" s="11"/>
      <c r="AL363" s="11"/>
      <c r="AM363" s="11"/>
      <c r="AN363" s="11"/>
      <c r="AO363" s="11"/>
      <c r="AP363" s="11"/>
      <c r="AQ363" s="11"/>
      <c r="AR363" s="11"/>
      <c r="AS363" s="11"/>
      <c r="AT363" s="11"/>
      <c r="AU363" s="11"/>
      <c r="AV363" s="11"/>
      <c r="AW363" s="11"/>
      <c r="AX363" s="11"/>
      <c r="AY363" s="12"/>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row>
    <row r="364" spans="1:142" ht="13.95" customHeight="1" thickBot="1">
      <c r="A364" s="42"/>
      <c r="B364" s="40"/>
      <c r="C364" s="40"/>
      <c r="D364" s="30"/>
      <c r="E364" s="37"/>
      <c r="F364" s="35"/>
      <c r="G364" s="33"/>
      <c r="H364" s="33"/>
      <c r="I364" s="32"/>
      <c r="J364" s="38"/>
      <c r="K364" s="28"/>
      <c r="L364" s="28"/>
      <c r="M364" s="28"/>
      <c r="N364" s="28"/>
      <c r="O364" s="28"/>
      <c r="P364" s="14"/>
      <c r="Q364" s="14"/>
      <c r="R364" s="15"/>
      <c r="S364" s="15"/>
      <c r="T364" s="15"/>
      <c r="U364" s="15"/>
      <c r="V364" s="15"/>
      <c r="W364" s="15"/>
      <c r="X364" s="15"/>
      <c r="Y364" s="15"/>
      <c r="Z364" s="15"/>
      <c r="AA364" s="18"/>
      <c r="AB364" s="18"/>
      <c r="AC364" s="18"/>
      <c r="AD364" s="18"/>
      <c r="AE364" s="18"/>
      <c r="AF364" s="18"/>
      <c r="AG364" s="18"/>
      <c r="AH364" s="18"/>
      <c r="AI364" s="18"/>
      <c r="AJ364" s="18"/>
      <c r="AK364" s="15"/>
      <c r="AL364" s="15"/>
      <c r="AM364" s="15"/>
      <c r="AN364" s="15"/>
      <c r="AO364" s="15"/>
      <c r="AP364" s="15"/>
      <c r="AQ364" s="15"/>
      <c r="AR364" s="15"/>
      <c r="AS364" s="15"/>
      <c r="AT364" s="15"/>
      <c r="AU364" s="15"/>
      <c r="AV364" s="15"/>
      <c r="AW364" s="15"/>
      <c r="AX364" s="15"/>
      <c r="AY364" s="16"/>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row>
    <row r="365" spans="1:142" ht="13.95" customHeight="1" thickTop="1">
      <c r="A365" s="41"/>
      <c r="B365" s="39" t="s">
        <v>212</v>
      </c>
      <c r="C365" s="39" t="s">
        <v>403</v>
      </c>
      <c r="D365" s="29"/>
      <c r="E365" s="36" t="s">
        <v>59</v>
      </c>
      <c r="F365" s="34">
        <f t="shared" ref="F365" si="76">ROUND(IFERROR(453.5924/G365,0),2)</f>
        <v>6.67</v>
      </c>
      <c r="G365" s="27">
        <v>68</v>
      </c>
      <c r="H365" s="27">
        <v>48</v>
      </c>
      <c r="I365" s="31"/>
      <c r="J365" s="31"/>
      <c r="K365" s="27"/>
      <c r="L365" s="27"/>
      <c r="M365" s="27"/>
      <c r="N365" s="27"/>
      <c r="O365" s="27"/>
      <c r="P365" s="10"/>
      <c r="Q365" s="10"/>
      <c r="R365" s="11"/>
      <c r="S365" s="11"/>
      <c r="T365" s="11"/>
      <c r="U365" s="11"/>
      <c r="V365" s="11"/>
      <c r="W365" s="11"/>
      <c r="X365" s="11"/>
      <c r="Y365" s="11"/>
      <c r="Z365" s="11"/>
      <c r="AA365" s="11"/>
      <c r="AB365" s="11"/>
      <c r="AC365" s="17"/>
      <c r="AD365" s="17"/>
      <c r="AE365" s="17"/>
      <c r="AF365" s="17"/>
      <c r="AG365" s="17"/>
      <c r="AH365" s="17"/>
      <c r="AI365" s="17"/>
      <c r="AJ365" s="11"/>
      <c r="AK365" s="11"/>
      <c r="AL365" s="11"/>
      <c r="AM365" s="11"/>
      <c r="AN365" s="11"/>
      <c r="AO365" s="11"/>
      <c r="AP365" s="11"/>
      <c r="AQ365" s="11"/>
      <c r="AR365" s="11"/>
      <c r="AS365" s="11"/>
      <c r="AT365" s="11"/>
      <c r="AU365" s="11"/>
      <c r="AV365" s="11"/>
      <c r="AW365" s="11"/>
      <c r="AX365" s="11"/>
      <c r="AY365" s="12"/>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t="s">
        <v>75</v>
      </c>
      <c r="DG365" s="4" t="s">
        <v>75</v>
      </c>
      <c r="DH365" s="4" t="s">
        <v>74</v>
      </c>
      <c r="DI365" s="4" t="s">
        <v>74</v>
      </c>
      <c r="DJ365" s="4" t="s">
        <v>74</v>
      </c>
      <c r="DK365" s="4" t="s">
        <v>74</v>
      </c>
      <c r="DL365" s="4" t="s">
        <v>74</v>
      </c>
      <c r="DM365" s="4" t="s">
        <v>74</v>
      </c>
      <c r="DN365" s="4" t="s">
        <v>74</v>
      </c>
      <c r="DO365" s="13" t="s">
        <v>74</v>
      </c>
      <c r="DP365" s="4" t="s">
        <v>74</v>
      </c>
      <c r="DQ365" s="4" t="s">
        <v>74</v>
      </c>
      <c r="DR365" s="4" t="s">
        <v>74</v>
      </c>
      <c r="DS365" s="4" t="s">
        <v>75</v>
      </c>
      <c r="DT365" s="4" t="s">
        <v>75</v>
      </c>
      <c r="DU365" s="4" t="s">
        <v>75</v>
      </c>
      <c r="DV365" s="4" t="s">
        <v>75</v>
      </c>
      <c r="DW365" s="4"/>
      <c r="DX365" s="4"/>
      <c r="DY365" s="4"/>
      <c r="DZ365" s="4"/>
      <c r="EA365" s="4"/>
      <c r="EB365" s="4"/>
      <c r="EC365" s="4"/>
      <c r="ED365" s="4"/>
      <c r="EE365" s="4"/>
      <c r="EF365" s="4"/>
      <c r="EG365" s="4"/>
      <c r="EH365" s="4"/>
      <c r="EI365" s="4"/>
      <c r="EJ365" s="4"/>
      <c r="EK365" s="4"/>
      <c r="EL365" s="4"/>
    </row>
    <row r="366" spans="1:142" ht="13.95" customHeight="1" thickBot="1">
      <c r="A366" s="42"/>
      <c r="B366" s="40"/>
      <c r="C366" s="40"/>
      <c r="D366" s="30"/>
      <c r="E366" s="37"/>
      <c r="F366" s="35"/>
      <c r="G366" s="33"/>
      <c r="H366" s="33"/>
      <c r="I366" s="32"/>
      <c r="J366" s="38"/>
      <c r="K366" s="28"/>
      <c r="L366" s="28"/>
      <c r="M366" s="28"/>
      <c r="N366" s="28"/>
      <c r="O366" s="28"/>
      <c r="P366" s="14"/>
      <c r="Q366" s="14"/>
      <c r="R366" s="15"/>
      <c r="S366" s="15"/>
      <c r="T366" s="15"/>
      <c r="U366" s="15"/>
      <c r="V366" s="15"/>
      <c r="W366" s="15"/>
      <c r="X366" s="15"/>
      <c r="Y366" s="15"/>
      <c r="Z366" s="15"/>
      <c r="AA366" s="15"/>
      <c r="AB366" s="18"/>
      <c r="AC366" s="18"/>
      <c r="AD366" s="18"/>
      <c r="AE366" s="18"/>
      <c r="AF366" s="18"/>
      <c r="AG366" s="18"/>
      <c r="AH366" s="18"/>
      <c r="AI366" s="18"/>
      <c r="AJ366" s="18"/>
      <c r="AK366" s="18"/>
      <c r="AL366" s="18"/>
      <c r="AM366" s="18"/>
      <c r="AN366" s="15"/>
      <c r="AO366" s="15"/>
      <c r="AP366" s="15"/>
      <c r="AQ366" s="15"/>
      <c r="AR366" s="15"/>
      <c r="AS366" s="15"/>
      <c r="AT366" s="15"/>
      <c r="AU366" s="15"/>
      <c r="AV366" s="15"/>
      <c r="AW366" s="15"/>
      <c r="AX366" s="15"/>
      <c r="AY366" s="16"/>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row>
    <row r="367" spans="1:142" ht="13.95" customHeight="1" thickTop="1">
      <c r="A367" s="41"/>
      <c r="B367" s="39" t="s">
        <v>121</v>
      </c>
      <c r="C367" s="39" t="s">
        <v>390</v>
      </c>
      <c r="D367" s="29"/>
      <c r="E367" s="36"/>
      <c r="F367" s="34">
        <f t="shared" ref="F367" si="77">ROUND(IFERROR(453.5924/G367,0),2)</f>
        <v>6.67</v>
      </c>
      <c r="G367" s="27">
        <v>68</v>
      </c>
      <c r="H367" s="27">
        <v>52</v>
      </c>
      <c r="I367" s="31"/>
      <c r="J367" s="31"/>
      <c r="K367" s="27"/>
      <c r="L367" s="27"/>
      <c r="M367" s="27"/>
      <c r="N367" s="27"/>
      <c r="O367" s="27"/>
      <c r="P367" s="10"/>
      <c r="Q367" s="10"/>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2"/>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row>
    <row r="368" spans="1:142" ht="13.95" customHeight="1" thickBot="1">
      <c r="A368" s="42"/>
      <c r="B368" s="40"/>
      <c r="C368" s="40"/>
      <c r="D368" s="30"/>
      <c r="E368" s="37"/>
      <c r="F368" s="35"/>
      <c r="G368" s="33"/>
      <c r="H368" s="33"/>
      <c r="I368" s="32"/>
      <c r="J368" s="38"/>
      <c r="K368" s="28"/>
      <c r="L368" s="28"/>
      <c r="M368" s="28"/>
      <c r="N368" s="28"/>
      <c r="O368" s="28"/>
      <c r="P368" s="14"/>
      <c r="Q368" s="14"/>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6"/>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row>
    <row r="369" spans="1:142" ht="13.95" customHeight="1" thickTop="1">
      <c r="A369" s="41"/>
      <c r="B369" s="39" t="s">
        <v>176</v>
      </c>
      <c r="C369" s="39" t="s">
        <v>366</v>
      </c>
      <c r="D369" s="29"/>
      <c r="E369" s="36" t="s">
        <v>58</v>
      </c>
      <c r="F369" s="34">
        <f t="shared" ref="F369" si="78">ROUND(IFERROR(453.5924/G369,0),2)</f>
        <v>5.04</v>
      </c>
      <c r="G369" s="27">
        <v>90</v>
      </c>
      <c r="H369" s="27">
        <v>58</v>
      </c>
      <c r="I369" s="31"/>
      <c r="J369" s="31"/>
      <c r="K369" s="27"/>
      <c r="L369" s="27"/>
      <c r="M369" s="27"/>
      <c r="N369" s="27"/>
      <c r="O369" s="27"/>
      <c r="P369" s="10"/>
      <c r="Q369" s="10"/>
      <c r="R369" s="11"/>
      <c r="S369" s="11"/>
      <c r="T369" s="11"/>
      <c r="U369" s="11"/>
      <c r="V369" s="11"/>
      <c r="W369" s="11"/>
      <c r="X369" s="11"/>
      <c r="Y369" s="11"/>
      <c r="Z369" s="11"/>
      <c r="AA369" s="11"/>
      <c r="AB369" s="11"/>
      <c r="AC369" s="11"/>
      <c r="AD369" s="17"/>
      <c r="AE369" s="17"/>
      <c r="AF369" s="17"/>
      <c r="AG369" s="17"/>
      <c r="AH369" s="17"/>
      <c r="AI369" s="11"/>
      <c r="AJ369" s="11"/>
      <c r="AK369" s="11"/>
      <c r="AL369" s="11"/>
      <c r="AM369" s="11"/>
      <c r="AN369" s="11"/>
      <c r="AO369" s="11"/>
      <c r="AP369" s="11"/>
      <c r="AQ369" s="11"/>
      <c r="AR369" s="11"/>
      <c r="AS369" s="11"/>
      <c r="AT369" s="11"/>
      <c r="AU369" s="11"/>
      <c r="AV369" s="11"/>
      <c r="AW369" s="11"/>
      <c r="AX369" s="11"/>
      <c r="AY369" s="12"/>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row>
    <row r="370" spans="1:142" ht="13.95" customHeight="1" thickBot="1">
      <c r="A370" s="42"/>
      <c r="B370" s="40"/>
      <c r="C370" s="40"/>
      <c r="D370" s="30"/>
      <c r="E370" s="37"/>
      <c r="F370" s="35"/>
      <c r="G370" s="33"/>
      <c r="H370" s="33"/>
      <c r="I370" s="32"/>
      <c r="J370" s="38"/>
      <c r="K370" s="28"/>
      <c r="L370" s="28"/>
      <c r="M370" s="28"/>
      <c r="N370" s="28"/>
      <c r="O370" s="28"/>
      <c r="P370" s="14"/>
      <c r="Q370" s="14"/>
      <c r="R370" s="15"/>
      <c r="S370" s="15"/>
      <c r="T370" s="15"/>
      <c r="U370" s="15"/>
      <c r="V370" s="15"/>
      <c r="W370" s="15"/>
      <c r="X370" s="15"/>
      <c r="Y370" s="18"/>
      <c r="Z370" s="18"/>
      <c r="AA370" s="18"/>
      <c r="AB370" s="18"/>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6"/>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row>
    <row r="371" spans="1:142" ht="13.95" customHeight="1" thickTop="1">
      <c r="A371" s="41"/>
      <c r="B371" s="39" t="s">
        <v>412</v>
      </c>
      <c r="C371" s="39" t="s">
        <v>350</v>
      </c>
      <c r="D371" s="29"/>
      <c r="E371" s="36" t="s">
        <v>47</v>
      </c>
      <c r="F371" s="34">
        <f t="shared" ref="F371" si="79">ROUND(IFERROR(453.5924/G371,0),2)</f>
        <v>4.83</v>
      </c>
      <c r="G371" s="27">
        <v>94</v>
      </c>
      <c r="H371" s="27">
        <v>51</v>
      </c>
      <c r="I371" s="31"/>
      <c r="J371" s="31"/>
      <c r="K371" s="27"/>
      <c r="L371" s="27"/>
      <c r="M371" s="27"/>
      <c r="N371" s="27"/>
      <c r="O371" s="27"/>
      <c r="P371" s="10"/>
      <c r="Q371" s="10"/>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2"/>
      <c r="AZ371" s="4" t="s">
        <v>75</v>
      </c>
      <c r="BA371" s="4" t="s">
        <v>75</v>
      </c>
      <c r="BB371" s="4" t="s">
        <v>74</v>
      </c>
      <c r="BC371" s="4" t="s">
        <v>74</v>
      </c>
      <c r="BD371" s="4" t="s">
        <v>74</v>
      </c>
      <c r="BE371" s="4" t="s">
        <v>74</v>
      </c>
      <c r="BF371" s="4" t="s">
        <v>74</v>
      </c>
      <c r="BG371" s="4" t="s">
        <v>74</v>
      </c>
      <c r="BH371" s="4" t="s">
        <v>74</v>
      </c>
      <c r="BI371" s="13" t="s">
        <v>74</v>
      </c>
      <c r="BJ371" s="4" t="s">
        <v>74</v>
      </c>
      <c r="BK371" s="4" t="s">
        <v>74</v>
      </c>
      <c r="BL371" s="4" t="s">
        <v>74</v>
      </c>
      <c r="BM371" s="4" t="s">
        <v>75</v>
      </c>
      <c r="BN371" s="4" t="s">
        <v>75</v>
      </c>
      <c r="BO371" s="4" t="s">
        <v>75</v>
      </c>
      <c r="BP371" s="4" t="s">
        <v>75</v>
      </c>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row>
    <row r="372" spans="1:142" ht="13.95" customHeight="1" thickBot="1">
      <c r="A372" s="42"/>
      <c r="B372" s="40"/>
      <c r="C372" s="40"/>
      <c r="D372" s="30"/>
      <c r="E372" s="37"/>
      <c r="F372" s="35"/>
      <c r="G372" s="33"/>
      <c r="H372" s="33"/>
      <c r="I372" s="32"/>
      <c r="J372" s="38"/>
      <c r="K372" s="28"/>
      <c r="L372" s="28"/>
      <c r="M372" s="28"/>
      <c r="N372" s="28"/>
      <c r="O372" s="28"/>
      <c r="P372" s="14"/>
      <c r="Q372" s="14"/>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6"/>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row>
    <row r="373" spans="1:142" ht="13.95" customHeight="1" thickTop="1">
      <c r="A373" s="41"/>
      <c r="B373" s="39" t="s">
        <v>213</v>
      </c>
      <c r="C373" s="39" t="s">
        <v>350</v>
      </c>
      <c r="D373" s="29"/>
      <c r="E373" s="36" t="s">
        <v>47</v>
      </c>
      <c r="F373" s="34">
        <f t="shared" ref="F373" si="80">ROUND(IFERROR(453.5924/G373,0),2)</f>
        <v>6.3</v>
      </c>
      <c r="G373" s="27">
        <v>72</v>
      </c>
      <c r="H373" s="27">
        <v>49</v>
      </c>
      <c r="I373" s="31"/>
      <c r="J373" s="31"/>
      <c r="K373" s="27"/>
      <c r="L373" s="27"/>
      <c r="M373" s="27"/>
      <c r="N373" s="27"/>
      <c r="O373" s="27"/>
      <c r="P373" s="10"/>
      <c r="Q373" s="10"/>
      <c r="R373" s="11"/>
      <c r="S373" s="11"/>
      <c r="T373" s="11"/>
      <c r="U373" s="11"/>
      <c r="V373" s="11"/>
      <c r="W373" s="11"/>
      <c r="X373" s="11"/>
      <c r="Y373" s="11"/>
      <c r="Z373" s="11"/>
      <c r="AA373" s="17"/>
      <c r="AB373" s="17"/>
      <c r="AC373" s="17"/>
      <c r="AD373" s="17"/>
      <c r="AE373" s="17"/>
      <c r="AF373" s="17"/>
      <c r="AG373" s="17"/>
      <c r="AH373" s="17"/>
      <c r="AI373" s="11"/>
      <c r="AJ373" s="11"/>
      <c r="AK373" s="11"/>
      <c r="AL373" s="11"/>
      <c r="AM373" s="11"/>
      <c r="AN373" s="11"/>
      <c r="AO373" s="11"/>
      <c r="AP373" s="11"/>
      <c r="AQ373" s="11"/>
      <c r="AR373" s="11"/>
      <c r="AS373" s="11"/>
      <c r="AT373" s="11"/>
      <c r="AU373" s="11"/>
      <c r="AV373" s="11"/>
      <c r="AW373" s="11"/>
      <c r="AX373" s="11"/>
      <c r="AY373" s="12"/>
      <c r="AZ373" s="4"/>
      <c r="BA373" s="4"/>
      <c r="BB373" s="4"/>
      <c r="BC373" s="4"/>
      <c r="BD373" s="4"/>
      <c r="BE373" s="4"/>
      <c r="BF373" s="4"/>
      <c r="BG373" s="4"/>
      <c r="BH373" s="4"/>
      <c r="BI373" s="4"/>
      <c r="BJ373" s="4"/>
      <c r="BK373" s="4" t="s">
        <v>75</v>
      </c>
      <c r="BL373" s="4" t="s">
        <v>75</v>
      </c>
      <c r="BM373" s="4" t="s">
        <v>74</v>
      </c>
      <c r="BN373" s="4" t="s">
        <v>74</v>
      </c>
      <c r="BO373" s="4" t="s">
        <v>74</v>
      </c>
      <c r="BP373" s="4" t="s">
        <v>74</v>
      </c>
      <c r="BQ373" s="4" t="s">
        <v>74</v>
      </c>
      <c r="BR373" s="4" t="s">
        <v>74</v>
      </c>
      <c r="BS373" s="4" t="s">
        <v>74</v>
      </c>
      <c r="BT373" s="13" t="s">
        <v>74</v>
      </c>
      <c r="BU373" s="4" t="s">
        <v>74</v>
      </c>
      <c r="BV373" s="4" t="s">
        <v>74</v>
      </c>
      <c r="BW373" s="4" t="s">
        <v>74</v>
      </c>
      <c r="BX373" s="4" t="s">
        <v>75</v>
      </c>
      <c r="BY373" s="4" t="s">
        <v>75</v>
      </c>
      <c r="BZ373" s="4" t="s">
        <v>75</v>
      </c>
      <c r="CA373" s="4" t="s">
        <v>75</v>
      </c>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row>
    <row r="374" spans="1:142" ht="13.95" customHeight="1" thickBot="1">
      <c r="A374" s="42"/>
      <c r="B374" s="40"/>
      <c r="C374" s="40"/>
      <c r="D374" s="30"/>
      <c r="E374" s="37"/>
      <c r="F374" s="35"/>
      <c r="G374" s="33"/>
      <c r="H374" s="33"/>
      <c r="I374" s="32"/>
      <c r="J374" s="38"/>
      <c r="K374" s="28"/>
      <c r="L374" s="28"/>
      <c r="M374" s="28"/>
      <c r="N374" s="28"/>
      <c r="O374" s="28"/>
      <c r="P374" s="14"/>
      <c r="Q374" s="14"/>
      <c r="R374" s="15"/>
      <c r="S374" s="15"/>
      <c r="T374" s="15"/>
      <c r="U374" s="15"/>
      <c r="V374" s="15"/>
      <c r="W374" s="15"/>
      <c r="X374" s="15"/>
      <c r="Y374" s="15"/>
      <c r="Z374" s="15"/>
      <c r="AA374" s="15"/>
      <c r="AB374" s="15"/>
      <c r="AC374" s="15"/>
      <c r="AD374" s="15"/>
      <c r="AE374" s="15"/>
      <c r="AF374" s="15"/>
      <c r="AG374" s="15"/>
      <c r="AH374" s="18"/>
      <c r="AI374" s="18"/>
      <c r="AJ374" s="18"/>
      <c r="AK374" s="18"/>
      <c r="AL374" s="18"/>
      <c r="AM374" s="18"/>
      <c r="AN374" s="18"/>
      <c r="AO374" s="18"/>
      <c r="AP374" s="15"/>
      <c r="AQ374" s="15"/>
      <c r="AR374" s="15"/>
      <c r="AS374" s="15"/>
      <c r="AT374" s="15"/>
      <c r="AU374" s="15"/>
      <c r="AV374" s="15"/>
      <c r="AW374" s="15"/>
      <c r="AX374" s="15"/>
      <c r="AY374" s="16"/>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row>
    <row r="375" spans="1:142" ht="13.95" customHeight="1" thickTop="1">
      <c r="A375" s="41"/>
      <c r="B375" s="39" t="s">
        <v>123</v>
      </c>
      <c r="C375" s="39" t="s">
        <v>352</v>
      </c>
      <c r="D375" s="29"/>
      <c r="E375" s="36"/>
      <c r="F375" s="34">
        <f t="shared" ref="F375" si="81">ROUND(IFERROR(453.5924/G375,0),2)</f>
        <v>6.98</v>
      </c>
      <c r="G375" s="27">
        <v>65</v>
      </c>
      <c r="H375" s="27">
        <v>45</v>
      </c>
      <c r="I375" s="31"/>
      <c r="J375" s="31"/>
      <c r="K375" s="27"/>
      <c r="L375" s="27"/>
      <c r="M375" s="27"/>
      <c r="N375" s="27"/>
      <c r="O375" s="27"/>
      <c r="P375" s="10"/>
      <c r="Q375" s="10"/>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2"/>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row>
    <row r="376" spans="1:142" ht="13.95" customHeight="1" thickBot="1">
      <c r="A376" s="42"/>
      <c r="B376" s="40"/>
      <c r="C376" s="40"/>
      <c r="D376" s="30"/>
      <c r="E376" s="37"/>
      <c r="F376" s="35"/>
      <c r="G376" s="33"/>
      <c r="H376" s="33"/>
      <c r="I376" s="32"/>
      <c r="J376" s="38"/>
      <c r="K376" s="28"/>
      <c r="L376" s="28"/>
      <c r="M376" s="28"/>
      <c r="N376" s="28"/>
      <c r="O376" s="28"/>
      <c r="P376" s="14"/>
      <c r="Q376" s="14"/>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6"/>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row>
    <row r="377" spans="1:142" ht="13.95" customHeight="1" thickTop="1">
      <c r="A377" s="41"/>
      <c r="B377" s="39" t="s">
        <v>124</v>
      </c>
      <c r="C377" s="39" t="s">
        <v>353</v>
      </c>
      <c r="D377" s="29"/>
      <c r="E377" s="36" t="s">
        <v>58</v>
      </c>
      <c r="F377" s="34">
        <f t="shared" ref="F377" si="82">ROUND(IFERROR(453.5924/G377,0),2)</f>
        <v>11.06</v>
      </c>
      <c r="G377" s="27">
        <v>41</v>
      </c>
      <c r="H377" s="27">
        <v>60</v>
      </c>
      <c r="I377" s="31"/>
      <c r="J377" s="31"/>
      <c r="K377" s="27"/>
      <c r="L377" s="27"/>
      <c r="M377" s="27"/>
      <c r="N377" s="27"/>
      <c r="O377" s="27"/>
      <c r="P377" s="10"/>
      <c r="Q377" s="10"/>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2"/>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row>
    <row r="378" spans="1:142" ht="13.95" customHeight="1" thickBot="1">
      <c r="A378" s="42"/>
      <c r="B378" s="40"/>
      <c r="C378" s="40"/>
      <c r="D378" s="30"/>
      <c r="E378" s="37"/>
      <c r="F378" s="35"/>
      <c r="G378" s="33"/>
      <c r="H378" s="33"/>
      <c r="I378" s="32"/>
      <c r="J378" s="38"/>
      <c r="K378" s="28"/>
      <c r="L378" s="28"/>
      <c r="M378" s="28"/>
      <c r="N378" s="28"/>
      <c r="O378" s="28"/>
      <c r="P378" s="14"/>
      <c r="Q378" s="14"/>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6"/>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row>
    <row r="379" spans="1:142" ht="13.95" customHeight="1" thickTop="1">
      <c r="A379" s="41"/>
      <c r="B379" s="39" t="s">
        <v>126</v>
      </c>
      <c r="C379" s="39" t="s">
        <v>353</v>
      </c>
      <c r="D379" s="29"/>
      <c r="E379" s="36"/>
      <c r="F379" s="34">
        <f t="shared" ref="F379" si="83">ROUND(IFERROR(453.5924/G379,0),2)</f>
        <v>14.17</v>
      </c>
      <c r="G379" s="27">
        <v>32</v>
      </c>
      <c r="H379" s="27">
        <v>56</v>
      </c>
      <c r="I379" s="31"/>
      <c r="J379" s="31"/>
      <c r="K379" s="27"/>
      <c r="L379" s="27"/>
      <c r="M379" s="27"/>
      <c r="N379" s="27"/>
      <c r="O379" s="27"/>
      <c r="P379" s="10"/>
      <c r="Q379" s="10"/>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2"/>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row>
    <row r="380" spans="1:142" ht="13.95" customHeight="1" thickBot="1">
      <c r="A380" s="42"/>
      <c r="B380" s="40"/>
      <c r="C380" s="40"/>
      <c r="D380" s="30"/>
      <c r="E380" s="37"/>
      <c r="F380" s="35"/>
      <c r="G380" s="33"/>
      <c r="H380" s="33"/>
      <c r="I380" s="32"/>
      <c r="J380" s="38"/>
      <c r="K380" s="28"/>
      <c r="L380" s="28"/>
      <c r="M380" s="28"/>
      <c r="N380" s="28"/>
      <c r="O380" s="28"/>
      <c r="P380" s="14"/>
      <c r="Q380" s="14"/>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6"/>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row>
    <row r="381" spans="1:142" ht="13.95" customHeight="1" thickTop="1">
      <c r="A381" s="41"/>
      <c r="B381" s="39" t="s">
        <v>127</v>
      </c>
      <c r="C381" s="39" t="s">
        <v>376</v>
      </c>
      <c r="D381" s="29"/>
      <c r="E381" s="36" t="s">
        <v>58</v>
      </c>
      <c r="F381" s="34">
        <f t="shared" ref="F381" si="84">ROUND(IFERROR(453.5924/G381,0),2)</f>
        <v>6.05</v>
      </c>
      <c r="G381" s="27">
        <v>75</v>
      </c>
      <c r="H381" s="27">
        <v>47</v>
      </c>
      <c r="I381" s="31"/>
      <c r="J381" s="31"/>
      <c r="K381" s="27"/>
      <c r="L381" s="27"/>
      <c r="M381" s="27"/>
      <c r="N381" s="27"/>
      <c r="O381" s="27"/>
      <c r="P381" s="10"/>
      <c r="Q381" s="10"/>
      <c r="R381" s="11"/>
      <c r="S381" s="11"/>
      <c r="T381" s="11"/>
      <c r="U381" s="11"/>
      <c r="V381" s="11"/>
      <c r="W381" s="11"/>
      <c r="X381" s="11"/>
      <c r="Y381" s="11"/>
      <c r="Z381" s="11"/>
      <c r="AA381" s="17"/>
      <c r="AB381" s="17"/>
      <c r="AC381" s="17"/>
      <c r="AD381" s="17"/>
      <c r="AE381" s="11"/>
      <c r="AF381" s="11"/>
      <c r="AG381" s="11"/>
      <c r="AH381" s="11"/>
      <c r="AI381" s="11"/>
      <c r="AJ381" s="11"/>
      <c r="AK381" s="11"/>
      <c r="AL381" s="11"/>
      <c r="AM381" s="11"/>
      <c r="AN381" s="11"/>
      <c r="AO381" s="11"/>
      <c r="AP381" s="11"/>
      <c r="AQ381" s="11"/>
      <c r="AR381" s="11"/>
      <c r="AS381" s="11"/>
      <c r="AT381" s="11"/>
      <c r="AU381" s="11"/>
      <c r="AV381" s="11"/>
      <c r="AW381" s="11"/>
      <c r="AX381" s="11"/>
      <c r="AY381" s="12"/>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row>
    <row r="382" spans="1:142" ht="13.95" customHeight="1" thickBot="1">
      <c r="A382" s="42"/>
      <c r="B382" s="40"/>
      <c r="C382" s="40"/>
      <c r="D382" s="30"/>
      <c r="E382" s="37"/>
      <c r="F382" s="35"/>
      <c r="G382" s="33"/>
      <c r="H382" s="33"/>
      <c r="I382" s="32"/>
      <c r="J382" s="38"/>
      <c r="K382" s="28"/>
      <c r="L382" s="28"/>
      <c r="M382" s="28"/>
      <c r="N382" s="28"/>
      <c r="O382" s="28"/>
      <c r="P382" s="14"/>
      <c r="Q382" s="14"/>
      <c r="R382" s="15"/>
      <c r="S382" s="15"/>
      <c r="T382" s="15"/>
      <c r="U382" s="15"/>
      <c r="V382" s="15"/>
      <c r="W382" s="15"/>
      <c r="X382" s="15"/>
      <c r="Y382" s="18"/>
      <c r="Z382" s="18"/>
      <c r="AA382" s="18"/>
      <c r="AB382" s="18"/>
      <c r="AC382" s="18"/>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6"/>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row>
    <row r="383" spans="1:142" ht="13.95" customHeight="1" thickTop="1">
      <c r="A383" s="43"/>
      <c r="B383" s="39" t="s">
        <v>331</v>
      </c>
      <c r="C383" s="39" t="s">
        <v>402</v>
      </c>
      <c r="D383" s="29"/>
      <c r="E383" s="36" t="s">
        <v>58</v>
      </c>
      <c r="F383" s="34">
        <f t="shared" ref="F383" si="85">ROUND(IFERROR(453.5924/G383,0),2)</f>
        <v>10.8</v>
      </c>
      <c r="G383" s="27">
        <v>42</v>
      </c>
      <c r="H383" s="27">
        <v>48</v>
      </c>
      <c r="I383" s="31"/>
      <c r="J383" s="31"/>
      <c r="K383" s="27"/>
      <c r="L383" s="27"/>
      <c r="M383" s="27"/>
      <c r="N383" s="27"/>
      <c r="O383" s="27"/>
      <c r="P383" s="10"/>
      <c r="Q383" s="10"/>
      <c r="R383" s="11"/>
      <c r="S383" s="11"/>
      <c r="T383" s="11"/>
      <c r="U383" s="11"/>
      <c r="V383" s="11"/>
      <c r="W383" s="11"/>
      <c r="X383" s="11"/>
      <c r="Y383" s="11"/>
      <c r="Z383" s="11"/>
      <c r="AA383" s="11"/>
      <c r="AB383" s="11"/>
      <c r="AC383" s="17"/>
      <c r="AD383" s="17"/>
      <c r="AE383" s="17"/>
      <c r="AF383" s="17"/>
      <c r="AG383" s="17"/>
      <c r="AH383" s="17"/>
      <c r="AI383" s="17"/>
      <c r="AJ383" s="17"/>
      <c r="AK383" s="17"/>
      <c r="AL383" s="11"/>
      <c r="AM383" s="11"/>
      <c r="AN383" s="11"/>
      <c r="AO383" s="11"/>
      <c r="AP383" s="11"/>
      <c r="AQ383" s="11"/>
      <c r="AR383" s="11"/>
      <c r="AS383" s="11"/>
      <c r="AT383" s="11"/>
      <c r="AU383" s="11"/>
      <c r="AV383" s="11"/>
      <c r="AW383" s="11"/>
      <c r="AX383" s="11"/>
      <c r="AY383" s="12"/>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row>
    <row r="384" spans="1:142" ht="13.95" customHeight="1" thickBot="1">
      <c r="A384" s="42"/>
      <c r="B384" s="40"/>
      <c r="C384" s="40"/>
      <c r="D384" s="30"/>
      <c r="E384" s="37"/>
      <c r="F384" s="35"/>
      <c r="G384" s="33"/>
      <c r="H384" s="33"/>
      <c r="I384" s="32"/>
      <c r="J384" s="38"/>
      <c r="K384" s="28"/>
      <c r="L384" s="28"/>
      <c r="M384" s="28"/>
      <c r="N384" s="28"/>
      <c r="O384" s="28"/>
      <c r="P384" s="14"/>
      <c r="Q384" s="14"/>
      <c r="R384" s="15"/>
      <c r="S384" s="15"/>
      <c r="T384" s="15"/>
      <c r="U384" s="15"/>
      <c r="V384" s="15"/>
      <c r="W384" s="18"/>
      <c r="X384" s="18"/>
      <c r="Y384" s="18"/>
      <c r="Z384" s="18"/>
      <c r="AA384" s="18"/>
      <c r="AB384" s="18"/>
      <c r="AC384" s="18"/>
      <c r="AD384" s="18"/>
      <c r="AE384" s="18"/>
      <c r="AF384" s="15"/>
      <c r="AG384" s="15"/>
      <c r="AH384" s="15"/>
      <c r="AI384" s="15"/>
      <c r="AJ384" s="15"/>
      <c r="AK384" s="15"/>
      <c r="AL384" s="15"/>
      <c r="AM384" s="15"/>
      <c r="AN384" s="15"/>
      <c r="AO384" s="15"/>
      <c r="AP384" s="15"/>
      <c r="AQ384" s="15"/>
      <c r="AR384" s="15"/>
      <c r="AS384" s="15"/>
      <c r="AT384" s="15"/>
      <c r="AU384" s="15"/>
      <c r="AV384" s="15"/>
      <c r="AW384" s="15"/>
      <c r="AX384" s="15"/>
      <c r="AY384" s="16"/>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row>
    <row r="385" spans="1:142" ht="13.95" customHeight="1" thickTop="1">
      <c r="A385" s="41"/>
      <c r="B385" s="39" t="s">
        <v>129</v>
      </c>
      <c r="C385" s="39" t="s">
        <v>350</v>
      </c>
      <c r="D385" s="29"/>
      <c r="E385" s="36"/>
      <c r="F385" s="34">
        <f t="shared" ref="F385" si="86">ROUND(IFERROR(453.5924/G385,0),2)</f>
        <v>4.3600000000000003</v>
      </c>
      <c r="G385" s="27">
        <v>104</v>
      </c>
      <c r="H385" s="27"/>
      <c r="I385" s="31"/>
      <c r="J385" s="31"/>
      <c r="K385" s="27"/>
      <c r="L385" s="27"/>
      <c r="M385" s="27"/>
      <c r="N385" s="27"/>
      <c r="O385" s="27"/>
      <c r="P385" s="10"/>
      <c r="Q385" s="10"/>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2"/>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row>
    <row r="386" spans="1:142" ht="13.95" customHeight="1" thickBot="1">
      <c r="A386" s="42"/>
      <c r="B386" s="40"/>
      <c r="C386" s="40"/>
      <c r="D386" s="30"/>
      <c r="E386" s="37"/>
      <c r="F386" s="35"/>
      <c r="G386" s="33"/>
      <c r="H386" s="33"/>
      <c r="I386" s="32"/>
      <c r="J386" s="38"/>
      <c r="K386" s="28"/>
      <c r="L386" s="28"/>
      <c r="M386" s="28"/>
      <c r="N386" s="28"/>
      <c r="O386" s="28"/>
      <c r="P386" s="14"/>
      <c r="Q386" s="14"/>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6"/>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row>
    <row r="387" spans="1:142" ht="13.95" customHeight="1" thickTop="1">
      <c r="A387" s="41"/>
      <c r="B387" s="39" t="s">
        <v>177</v>
      </c>
      <c r="C387" s="39" t="s">
        <v>391</v>
      </c>
      <c r="D387" s="29"/>
      <c r="E387" s="36" t="s">
        <v>58</v>
      </c>
      <c r="F387" s="34">
        <f t="shared" ref="F387" si="87">ROUND(IFERROR(453.5924/G387,0),2)</f>
        <v>6.57</v>
      </c>
      <c r="G387" s="27">
        <v>69</v>
      </c>
      <c r="H387" s="27">
        <v>51</v>
      </c>
      <c r="I387" s="31"/>
      <c r="J387" s="31"/>
      <c r="K387" s="27"/>
      <c r="L387" s="27"/>
      <c r="M387" s="27"/>
      <c r="N387" s="27"/>
      <c r="O387" s="27"/>
      <c r="P387" s="10"/>
      <c r="Q387" s="10"/>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2"/>
      <c r="AZ387" s="4"/>
      <c r="BA387" s="4"/>
      <c r="BB387" s="4"/>
      <c r="BC387" s="4"/>
      <c r="BD387" s="4"/>
      <c r="BE387" s="4"/>
      <c r="BF387" s="4"/>
      <c r="BG387" s="4"/>
      <c r="BH387" s="4"/>
      <c r="BI387" s="4"/>
      <c r="BJ387" s="4"/>
      <c r="BK387" s="4"/>
      <c r="BL387" s="4"/>
      <c r="BM387" s="4"/>
      <c r="BN387" s="4"/>
      <c r="BO387" s="4"/>
      <c r="BP387" s="4"/>
      <c r="BQ387" s="4"/>
      <c r="BR387" s="4"/>
      <c r="BS387" s="4"/>
      <c r="BT387" s="4" t="s">
        <v>75</v>
      </c>
      <c r="BU387" s="4" t="s">
        <v>75</v>
      </c>
      <c r="BV387" s="4" t="s">
        <v>74</v>
      </c>
      <c r="BW387" s="4" t="s">
        <v>74</v>
      </c>
      <c r="BX387" s="4" t="s">
        <v>74</v>
      </c>
      <c r="BY387" s="4" t="s">
        <v>74</v>
      </c>
      <c r="BZ387" s="4" t="s">
        <v>74</v>
      </c>
      <c r="CA387" s="4" t="s">
        <v>74</v>
      </c>
      <c r="CB387" s="4" t="s">
        <v>74</v>
      </c>
      <c r="CC387" s="13" t="s">
        <v>74</v>
      </c>
      <c r="CD387" s="4" t="s">
        <v>74</v>
      </c>
      <c r="CE387" s="4" t="s">
        <v>74</v>
      </c>
      <c r="CF387" s="4" t="s">
        <v>74</v>
      </c>
      <c r="CG387" s="4" t="s">
        <v>75</v>
      </c>
      <c r="CH387" s="4" t="s">
        <v>75</v>
      </c>
      <c r="CI387" s="4" t="s">
        <v>75</v>
      </c>
      <c r="CJ387" s="4" t="s">
        <v>75</v>
      </c>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row>
    <row r="388" spans="1:142" ht="13.95" customHeight="1" thickBot="1">
      <c r="A388" s="42"/>
      <c r="B388" s="40"/>
      <c r="C388" s="40"/>
      <c r="D388" s="30"/>
      <c r="E388" s="37"/>
      <c r="F388" s="35"/>
      <c r="G388" s="33"/>
      <c r="H388" s="33"/>
      <c r="I388" s="32"/>
      <c r="J388" s="38"/>
      <c r="K388" s="28"/>
      <c r="L388" s="28"/>
      <c r="M388" s="28"/>
      <c r="N388" s="28"/>
      <c r="O388" s="28"/>
      <c r="P388" s="14"/>
      <c r="Q388" s="14"/>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6"/>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row>
    <row r="389" spans="1:142" ht="13.95" customHeight="1" thickTop="1">
      <c r="A389" s="41"/>
      <c r="B389" s="39" t="s">
        <v>38</v>
      </c>
      <c r="C389" s="39" t="s">
        <v>354</v>
      </c>
      <c r="D389" s="29"/>
      <c r="E389" s="36" t="s">
        <v>47</v>
      </c>
      <c r="F389" s="34">
        <f t="shared" ref="F389" si="88">ROUND(IFERROR(453.5924/G389,0),2)</f>
        <v>8.25</v>
      </c>
      <c r="G389" s="27">
        <v>55</v>
      </c>
      <c r="H389" s="27">
        <v>53</v>
      </c>
      <c r="I389" s="31"/>
      <c r="J389" s="31"/>
      <c r="K389" s="27"/>
      <c r="L389" s="27"/>
      <c r="M389" s="27"/>
      <c r="N389" s="27"/>
      <c r="O389" s="27"/>
      <c r="P389" s="10"/>
      <c r="Q389" s="10"/>
      <c r="R389" s="11"/>
      <c r="S389" s="11"/>
      <c r="T389" s="11"/>
      <c r="U389" s="11"/>
      <c r="V389" s="11"/>
      <c r="W389" s="11"/>
      <c r="X389" s="11"/>
      <c r="Y389" s="11"/>
      <c r="Z389" s="11"/>
      <c r="AA389" s="11"/>
      <c r="AB389" s="11"/>
      <c r="AC389" s="11"/>
      <c r="AD389" s="11"/>
      <c r="AE389" s="11"/>
      <c r="AF389" s="11"/>
      <c r="AG389" s="11"/>
      <c r="AH389" s="11"/>
      <c r="AI389" s="11"/>
      <c r="AJ389" s="11"/>
      <c r="AK389" s="17"/>
      <c r="AL389" s="17"/>
      <c r="AM389" s="17"/>
      <c r="AN389" s="17"/>
      <c r="AO389" s="17"/>
      <c r="AP389" s="17"/>
      <c r="AQ389" s="17"/>
      <c r="AR389" s="17"/>
      <c r="AS389" s="17"/>
      <c r="AT389" s="17"/>
      <c r="AU389" s="11"/>
      <c r="AV389" s="11"/>
      <c r="AW389" s="11"/>
      <c r="AX389" s="11"/>
      <c r="AY389" s="12"/>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row>
    <row r="390" spans="1:142" ht="13.95" customHeight="1" thickBot="1">
      <c r="A390" s="42"/>
      <c r="B390" s="40"/>
      <c r="C390" s="40"/>
      <c r="D390" s="30"/>
      <c r="E390" s="37"/>
      <c r="F390" s="35"/>
      <c r="G390" s="33"/>
      <c r="H390" s="33"/>
      <c r="I390" s="32"/>
      <c r="J390" s="38"/>
      <c r="K390" s="28"/>
      <c r="L390" s="28"/>
      <c r="M390" s="28"/>
      <c r="N390" s="28"/>
      <c r="O390" s="28"/>
      <c r="P390" s="14"/>
      <c r="Q390" s="14"/>
      <c r="R390" s="15"/>
      <c r="S390" s="15"/>
      <c r="T390" s="15"/>
      <c r="U390" s="15"/>
      <c r="V390" s="15"/>
      <c r="W390" s="15"/>
      <c r="X390" s="15"/>
      <c r="Y390" s="15"/>
      <c r="Z390" s="15"/>
      <c r="AA390" s="15"/>
      <c r="AB390" s="15"/>
      <c r="AC390" s="15"/>
      <c r="AD390" s="15"/>
      <c r="AE390" s="15"/>
      <c r="AF390" s="15"/>
      <c r="AG390" s="15"/>
      <c r="AH390" s="18"/>
      <c r="AI390" s="18"/>
      <c r="AJ390" s="18"/>
      <c r="AK390" s="18"/>
      <c r="AL390" s="18"/>
      <c r="AM390" s="18"/>
      <c r="AN390" s="18"/>
      <c r="AO390" s="18"/>
      <c r="AP390" s="18"/>
      <c r="AQ390" s="18"/>
      <c r="AR390" s="15"/>
      <c r="AS390" s="15"/>
      <c r="AT390" s="15"/>
      <c r="AU390" s="15"/>
      <c r="AV390" s="15"/>
      <c r="AW390" s="15"/>
      <c r="AX390" s="15"/>
      <c r="AY390" s="16"/>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row>
    <row r="391" spans="1:142" ht="13.95" customHeight="1" thickTop="1">
      <c r="A391" s="41"/>
      <c r="B391" s="39" t="s">
        <v>130</v>
      </c>
      <c r="C391" s="39" t="s">
        <v>392</v>
      </c>
      <c r="D391" s="29"/>
      <c r="E391" s="36" t="s">
        <v>47</v>
      </c>
      <c r="F391" s="34">
        <f t="shared" ref="F391" si="89">ROUND(IFERROR(453.5924/G391,0),2)</f>
        <v>8.7200000000000006</v>
      </c>
      <c r="G391" s="27">
        <v>52</v>
      </c>
      <c r="H391" s="27">
        <v>61</v>
      </c>
      <c r="I391" s="31"/>
      <c r="J391" s="31"/>
      <c r="K391" s="27"/>
      <c r="L391" s="27"/>
      <c r="M391" s="27"/>
      <c r="N391" s="27"/>
      <c r="O391" s="27"/>
      <c r="P391" s="10"/>
      <c r="Q391" s="10"/>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2"/>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row>
    <row r="392" spans="1:142" ht="13.95" customHeight="1" thickBot="1">
      <c r="A392" s="42"/>
      <c r="B392" s="40"/>
      <c r="C392" s="40"/>
      <c r="D392" s="30"/>
      <c r="E392" s="37"/>
      <c r="F392" s="35"/>
      <c r="G392" s="33"/>
      <c r="H392" s="33"/>
      <c r="I392" s="32"/>
      <c r="J392" s="38"/>
      <c r="K392" s="28"/>
      <c r="L392" s="28"/>
      <c r="M392" s="28"/>
      <c r="N392" s="28"/>
      <c r="O392" s="28"/>
      <c r="P392" s="14"/>
      <c r="Q392" s="14"/>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6"/>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row>
    <row r="393" spans="1:142" ht="13.95" customHeight="1" thickTop="1">
      <c r="A393" s="41"/>
      <c r="B393" s="39" t="s">
        <v>131</v>
      </c>
      <c r="C393" s="39" t="s">
        <v>364</v>
      </c>
      <c r="D393" s="29"/>
      <c r="E393" s="36" t="s">
        <v>58</v>
      </c>
      <c r="F393" s="34">
        <f t="shared" ref="F393" si="90">ROUND(IFERROR(453.5924/G393,0),2)</f>
        <v>5.4</v>
      </c>
      <c r="G393" s="27">
        <v>84</v>
      </c>
      <c r="H393" s="27">
        <v>47</v>
      </c>
      <c r="I393" s="31"/>
      <c r="J393" s="31"/>
      <c r="K393" s="27"/>
      <c r="L393" s="27"/>
      <c r="M393" s="27"/>
      <c r="N393" s="27"/>
      <c r="O393" s="27"/>
      <c r="P393" s="10"/>
      <c r="Q393" s="10"/>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2"/>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row>
    <row r="394" spans="1:142" ht="13.95" customHeight="1" thickBot="1">
      <c r="A394" s="42"/>
      <c r="B394" s="40"/>
      <c r="C394" s="40"/>
      <c r="D394" s="30"/>
      <c r="E394" s="37"/>
      <c r="F394" s="35"/>
      <c r="G394" s="33"/>
      <c r="H394" s="33"/>
      <c r="I394" s="32"/>
      <c r="J394" s="38"/>
      <c r="K394" s="28"/>
      <c r="L394" s="28"/>
      <c r="M394" s="28"/>
      <c r="N394" s="28"/>
      <c r="O394" s="28"/>
      <c r="P394" s="14"/>
      <c r="Q394" s="14"/>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6"/>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row>
    <row r="395" spans="1:142" ht="13.95" customHeight="1" thickTop="1">
      <c r="A395" s="41"/>
      <c r="B395" s="39" t="s">
        <v>132</v>
      </c>
      <c r="C395" s="39" t="s">
        <v>353</v>
      </c>
      <c r="D395" s="29"/>
      <c r="E395" s="36" t="s">
        <v>58</v>
      </c>
      <c r="F395" s="34">
        <f t="shared" ref="F395" si="91">ROUND(IFERROR(453.5924/G395,0),2)</f>
        <v>10.8</v>
      </c>
      <c r="G395" s="27">
        <v>42</v>
      </c>
      <c r="H395" s="27">
        <v>60</v>
      </c>
      <c r="I395" s="31"/>
      <c r="J395" s="31"/>
      <c r="K395" s="27"/>
      <c r="L395" s="27"/>
      <c r="M395" s="27"/>
      <c r="N395" s="27"/>
      <c r="O395" s="27"/>
      <c r="P395" s="10"/>
      <c r="Q395" s="10"/>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2"/>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row>
    <row r="396" spans="1:142" ht="13.95" customHeight="1" thickBot="1">
      <c r="A396" s="42"/>
      <c r="B396" s="40"/>
      <c r="C396" s="40"/>
      <c r="D396" s="30"/>
      <c r="E396" s="37"/>
      <c r="F396" s="35"/>
      <c r="G396" s="33"/>
      <c r="H396" s="33"/>
      <c r="I396" s="32"/>
      <c r="J396" s="38"/>
      <c r="K396" s="28"/>
      <c r="L396" s="28"/>
      <c r="M396" s="28"/>
      <c r="N396" s="28"/>
      <c r="O396" s="28"/>
      <c r="P396" s="14"/>
      <c r="Q396" s="14"/>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6"/>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row>
    <row r="397" spans="1:142" ht="13.95" customHeight="1" thickTop="1">
      <c r="A397" s="41"/>
      <c r="B397" s="39" t="s">
        <v>199</v>
      </c>
      <c r="C397" s="39" t="s">
        <v>393</v>
      </c>
      <c r="D397" s="29" t="s">
        <v>340</v>
      </c>
      <c r="E397" s="36"/>
      <c r="F397" s="34">
        <f t="shared" ref="F397" si="92">ROUND(IFERROR(453.5924/G397,0),2)</f>
        <v>4.45</v>
      </c>
      <c r="G397" s="27">
        <v>102</v>
      </c>
      <c r="H397" s="27">
        <v>48</v>
      </c>
      <c r="I397" s="31"/>
      <c r="J397" s="31"/>
      <c r="K397" s="27"/>
      <c r="L397" s="27"/>
      <c r="M397" s="27"/>
      <c r="N397" s="27"/>
      <c r="O397" s="27"/>
      <c r="P397" s="10"/>
      <c r="Q397" s="10"/>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2"/>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row>
    <row r="398" spans="1:142" ht="13.95" customHeight="1" thickBot="1">
      <c r="A398" s="42"/>
      <c r="B398" s="40"/>
      <c r="C398" s="40"/>
      <c r="D398" s="30"/>
      <c r="E398" s="37"/>
      <c r="F398" s="35"/>
      <c r="G398" s="33"/>
      <c r="H398" s="33"/>
      <c r="I398" s="32"/>
      <c r="J398" s="38"/>
      <c r="K398" s="28"/>
      <c r="L398" s="28"/>
      <c r="M398" s="28"/>
      <c r="N398" s="28"/>
      <c r="O398" s="28"/>
      <c r="P398" s="14"/>
      <c r="Q398" s="14"/>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6"/>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row>
    <row r="399" spans="1:142" ht="13.95" customHeight="1" thickTop="1">
      <c r="A399" s="41"/>
      <c r="B399" s="39" t="s">
        <v>26</v>
      </c>
      <c r="C399" s="39" t="s">
        <v>351</v>
      </c>
      <c r="D399" s="29"/>
      <c r="E399" s="36"/>
      <c r="F399" s="34">
        <f t="shared" ref="F399" si="93">ROUND(IFERROR(453.5924/G399,0),2)</f>
        <v>7.44</v>
      </c>
      <c r="G399" s="27">
        <v>61</v>
      </c>
      <c r="H399" s="27">
        <v>50</v>
      </c>
      <c r="I399" s="31"/>
      <c r="J399" s="31"/>
      <c r="K399" s="27"/>
      <c r="L399" s="27"/>
      <c r="M399" s="27"/>
      <c r="N399" s="27"/>
      <c r="O399" s="27"/>
      <c r="P399" s="10"/>
      <c r="Q399" s="10"/>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2"/>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row>
    <row r="400" spans="1:142" ht="13.95" customHeight="1" thickBot="1">
      <c r="A400" s="42"/>
      <c r="B400" s="40"/>
      <c r="C400" s="40"/>
      <c r="D400" s="30"/>
      <c r="E400" s="37"/>
      <c r="F400" s="35"/>
      <c r="G400" s="33"/>
      <c r="H400" s="33"/>
      <c r="I400" s="32"/>
      <c r="J400" s="38"/>
      <c r="K400" s="28"/>
      <c r="L400" s="28"/>
      <c r="M400" s="28"/>
      <c r="N400" s="28"/>
      <c r="O400" s="28"/>
      <c r="P400" s="14"/>
      <c r="Q400" s="14"/>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6"/>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row>
    <row r="401" spans="1:142" ht="13.95" customHeight="1" thickTop="1">
      <c r="A401" s="43"/>
      <c r="B401" s="39" t="s">
        <v>225</v>
      </c>
      <c r="C401" s="39" t="s">
        <v>370</v>
      </c>
      <c r="D401" s="29"/>
      <c r="E401" s="36" t="s">
        <v>58</v>
      </c>
      <c r="F401" s="34">
        <f t="shared" ref="F401" si="94">ROUND(IFERROR(453.5924/G401,0),2)</f>
        <v>15.12</v>
      </c>
      <c r="G401" s="27">
        <v>30</v>
      </c>
      <c r="H401" s="27">
        <v>52</v>
      </c>
      <c r="I401" s="31">
        <v>0.4</v>
      </c>
      <c r="J401" s="31"/>
      <c r="K401" s="27"/>
      <c r="L401" s="27"/>
      <c r="M401" s="27"/>
      <c r="N401" s="27"/>
      <c r="O401" s="27"/>
      <c r="P401" s="10"/>
      <c r="Q401" s="10"/>
      <c r="R401" s="11"/>
      <c r="S401" s="11"/>
      <c r="T401" s="11"/>
      <c r="U401" s="11"/>
      <c r="V401" s="11"/>
      <c r="W401" s="11"/>
      <c r="X401" s="11"/>
      <c r="Y401" s="11"/>
      <c r="Z401" s="11"/>
      <c r="AA401" s="11"/>
      <c r="AB401" s="11"/>
      <c r="AC401" s="11"/>
      <c r="AD401" s="11"/>
      <c r="AE401" s="11"/>
      <c r="AF401" s="11"/>
      <c r="AG401" s="11"/>
      <c r="AH401" s="11"/>
      <c r="AI401" s="11"/>
      <c r="AJ401" s="11"/>
      <c r="AK401" s="17"/>
      <c r="AL401" s="17"/>
      <c r="AM401" s="17"/>
      <c r="AN401" s="17"/>
      <c r="AO401" s="17"/>
      <c r="AP401" s="17"/>
      <c r="AQ401" s="17"/>
      <c r="AR401" s="17"/>
      <c r="AS401" s="11"/>
      <c r="AT401" s="11"/>
      <c r="AU401" s="11"/>
      <c r="AV401" s="11"/>
      <c r="AW401" s="11"/>
      <c r="AX401" s="11"/>
      <c r="AY401" s="12"/>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t="s">
        <v>75</v>
      </c>
      <c r="CT401" s="4" t="s">
        <v>75</v>
      </c>
      <c r="CU401" s="4" t="s">
        <v>74</v>
      </c>
      <c r="CV401" s="4" t="s">
        <v>74</v>
      </c>
      <c r="CW401" s="4" t="s">
        <v>74</v>
      </c>
      <c r="CX401" s="4" t="s">
        <v>74</v>
      </c>
      <c r="CY401" s="4" t="s">
        <v>74</v>
      </c>
      <c r="CZ401" s="4" t="s">
        <v>74</v>
      </c>
      <c r="DA401" s="4" t="s">
        <v>74</v>
      </c>
      <c r="DB401" s="13" t="s">
        <v>74</v>
      </c>
      <c r="DC401" s="4" t="s">
        <v>74</v>
      </c>
      <c r="DD401" s="4" t="s">
        <v>74</v>
      </c>
      <c r="DE401" s="4" t="s">
        <v>74</v>
      </c>
      <c r="DF401" s="4" t="s">
        <v>75</v>
      </c>
      <c r="DG401" s="4" t="s">
        <v>75</v>
      </c>
      <c r="DH401" s="4" t="s">
        <v>75</v>
      </c>
      <c r="DI401" s="4" t="s">
        <v>75</v>
      </c>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row>
    <row r="402" spans="1:142" ht="13.95" customHeight="1" thickBot="1">
      <c r="A402" s="42"/>
      <c r="B402" s="40"/>
      <c r="C402" s="40"/>
      <c r="D402" s="30"/>
      <c r="E402" s="37"/>
      <c r="F402" s="35"/>
      <c r="G402" s="33"/>
      <c r="H402" s="33"/>
      <c r="I402" s="32"/>
      <c r="J402" s="38"/>
      <c r="K402" s="28"/>
      <c r="L402" s="28"/>
      <c r="M402" s="28"/>
      <c r="N402" s="28"/>
      <c r="O402" s="28"/>
      <c r="P402" s="14"/>
      <c r="Q402" s="14"/>
      <c r="R402" s="15"/>
      <c r="S402" s="15"/>
      <c r="T402" s="15"/>
      <c r="U402" s="15"/>
      <c r="V402" s="15"/>
      <c r="W402" s="15"/>
      <c r="X402" s="15"/>
      <c r="Y402" s="15"/>
      <c r="Z402" s="18"/>
      <c r="AA402" s="18"/>
      <c r="AB402" s="18"/>
      <c r="AC402" s="18"/>
      <c r="AD402" s="18"/>
      <c r="AE402" s="18"/>
      <c r="AF402" s="18"/>
      <c r="AG402" s="18"/>
      <c r="AH402" s="18"/>
      <c r="AI402" s="18"/>
      <c r="AJ402" s="18"/>
      <c r="AK402" s="15"/>
      <c r="AL402" s="15"/>
      <c r="AM402" s="15"/>
      <c r="AN402" s="15"/>
      <c r="AO402" s="15"/>
      <c r="AP402" s="15"/>
      <c r="AQ402" s="15"/>
      <c r="AR402" s="15"/>
      <c r="AS402" s="15"/>
      <c r="AT402" s="15"/>
      <c r="AU402" s="15"/>
      <c r="AV402" s="15"/>
      <c r="AW402" s="15"/>
      <c r="AX402" s="15"/>
      <c r="AY402" s="16"/>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row>
    <row r="403" spans="1:142" ht="13.95" customHeight="1" thickTop="1">
      <c r="A403" s="41"/>
      <c r="B403" s="39" t="s">
        <v>133</v>
      </c>
      <c r="C403" s="39" t="s">
        <v>374</v>
      </c>
      <c r="D403" s="29"/>
      <c r="E403" s="36" t="s">
        <v>58</v>
      </c>
      <c r="F403" s="34">
        <f t="shared" ref="F403" si="95">ROUND(IFERROR(453.5924/G403,0),2)</f>
        <v>3.36</v>
      </c>
      <c r="G403" s="27">
        <v>135</v>
      </c>
      <c r="H403" s="27">
        <v>47</v>
      </c>
      <c r="I403" s="31"/>
      <c r="J403" s="31"/>
      <c r="K403" s="27"/>
      <c r="L403" s="27"/>
      <c r="M403" s="27"/>
      <c r="N403" s="27"/>
      <c r="O403" s="27"/>
      <c r="P403" s="10"/>
      <c r="Q403" s="10"/>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2"/>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row>
    <row r="404" spans="1:142" ht="13.95" customHeight="1" thickBot="1">
      <c r="A404" s="42"/>
      <c r="B404" s="40"/>
      <c r="C404" s="40"/>
      <c r="D404" s="30"/>
      <c r="E404" s="37"/>
      <c r="F404" s="35"/>
      <c r="G404" s="33"/>
      <c r="H404" s="33"/>
      <c r="I404" s="32"/>
      <c r="J404" s="38"/>
      <c r="K404" s="28"/>
      <c r="L404" s="28"/>
      <c r="M404" s="28"/>
      <c r="N404" s="28"/>
      <c r="O404" s="28"/>
      <c r="P404" s="14"/>
      <c r="Q404" s="14"/>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6"/>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row>
    <row r="405" spans="1:142" ht="13.95" customHeight="1" thickTop="1">
      <c r="A405" s="41"/>
      <c r="B405" s="39" t="s">
        <v>134</v>
      </c>
      <c r="C405" s="39" t="s">
        <v>401</v>
      </c>
      <c r="D405" s="29"/>
      <c r="E405" s="36"/>
      <c r="F405" s="34">
        <f t="shared" ref="F405" si="96">ROUND(IFERROR(453.5924/G405,0),2)</f>
        <v>8.25</v>
      </c>
      <c r="G405" s="27">
        <v>55</v>
      </c>
      <c r="H405" s="27">
        <v>56</v>
      </c>
      <c r="I405" s="31"/>
      <c r="J405" s="31"/>
      <c r="K405" s="27"/>
      <c r="L405" s="27"/>
      <c r="M405" s="27"/>
      <c r="N405" s="27"/>
      <c r="O405" s="27"/>
      <c r="P405" s="10"/>
      <c r="Q405" s="10"/>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2"/>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row>
    <row r="406" spans="1:142" ht="13.95" customHeight="1" thickBot="1">
      <c r="A406" s="42"/>
      <c r="B406" s="40"/>
      <c r="C406" s="40"/>
      <c r="D406" s="30"/>
      <c r="E406" s="37"/>
      <c r="F406" s="35"/>
      <c r="G406" s="33"/>
      <c r="H406" s="33"/>
      <c r="I406" s="32"/>
      <c r="J406" s="38"/>
      <c r="K406" s="28"/>
      <c r="L406" s="28"/>
      <c r="M406" s="28"/>
      <c r="N406" s="28"/>
      <c r="O406" s="28"/>
      <c r="P406" s="14"/>
      <c r="Q406" s="14"/>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6"/>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row>
    <row r="407" spans="1:142" ht="13.95" customHeight="1" thickTop="1">
      <c r="A407" s="43"/>
      <c r="B407" s="39" t="s">
        <v>236</v>
      </c>
      <c r="C407" s="39" t="s">
        <v>356</v>
      </c>
      <c r="D407" s="29"/>
      <c r="E407" s="36" t="s">
        <v>47</v>
      </c>
      <c r="F407" s="34">
        <f t="shared" ref="F407" si="97">ROUND(IFERROR(453.5924/G407,0),2)</f>
        <v>8.56</v>
      </c>
      <c r="G407" s="27">
        <v>53</v>
      </c>
      <c r="H407" s="27">
        <v>43</v>
      </c>
      <c r="I407" s="31"/>
      <c r="J407" s="31"/>
      <c r="K407" s="27"/>
      <c r="L407" s="27"/>
      <c r="M407" s="27"/>
      <c r="N407" s="27"/>
      <c r="O407" s="27"/>
      <c r="P407" s="10"/>
      <c r="Q407" s="10"/>
      <c r="R407" s="11"/>
      <c r="S407" s="11"/>
      <c r="T407" s="11"/>
      <c r="U407" s="11"/>
      <c r="V407" s="11"/>
      <c r="W407" s="11"/>
      <c r="X407" s="11"/>
      <c r="Y407" s="11"/>
      <c r="Z407" s="11"/>
      <c r="AA407" s="11"/>
      <c r="AB407" s="11"/>
      <c r="AC407" s="17"/>
      <c r="AD407" s="17"/>
      <c r="AE407" s="17"/>
      <c r="AF407" s="17"/>
      <c r="AG407" s="17"/>
      <c r="AH407" s="17"/>
      <c r="AI407" s="17"/>
      <c r="AJ407" s="11"/>
      <c r="AK407" s="11"/>
      <c r="AL407" s="11"/>
      <c r="AM407" s="11"/>
      <c r="AN407" s="11"/>
      <c r="AO407" s="11"/>
      <c r="AP407" s="11"/>
      <c r="AQ407" s="11"/>
      <c r="AR407" s="11"/>
      <c r="AS407" s="11"/>
      <c r="AT407" s="11"/>
      <c r="AU407" s="11"/>
      <c r="AV407" s="11"/>
      <c r="AW407" s="11"/>
      <c r="AX407" s="11"/>
      <c r="AY407" s="12"/>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row>
    <row r="408" spans="1:142" ht="13.95" customHeight="1" thickBot="1">
      <c r="A408" s="42"/>
      <c r="B408" s="40"/>
      <c r="C408" s="40"/>
      <c r="D408" s="30"/>
      <c r="E408" s="37"/>
      <c r="F408" s="35"/>
      <c r="G408" s="33"/>
      <c r="H408" s="33"/>
      <c r="I408" s="32"/>
      <c r="J408" s="38"/>
      <c r="K408" s="28"/>
      <c r="L408" s="28"/>
      <c r="M408" s="28"/>
      <c r="N408" s="28"/>
      <c r="O408" s="28"/>
      <c r="P408" s="14"/>
      <c r="Q408" s="14"/>
      <c r="R408" s="15"/>
      <c r="S408" s="15"/>
      <c r="T408" s="15"/>
      <c r="U408" s="15"/>
      <c r="V408" s="15"/>
      <c r="W408" s="15"/>
      <c r="X408" s="15"/>
      <c r="Y408" s="15"/>
      <c r="Z408" s="15"/>
      <c r="AA408" s="15"/>
      <c r="AB408" s="15"/>
      <c r="AC408" s="15"/>
      <c r="AD408" s="15"/>
      <c r="AE408" s="18"/>
      <c r="AF408" s="18"/>
      <c r="AG408" s="18"/>
      <c r="AH408" s="18"/>
      <c r="AI408" s="18"/>
      <c r="AJ408" s="18"/>
      <c r="AK408" s="18"/>
      <c r="AL408" s="18"/>
      <c r="AM408" s="15"/>
      <c r="AN408" s="15"/>
      <c r="AO408" s="15"/>
      <c r="AP408" s="15"/>
      <c r="AQ408" s="15"/>
      <c r="AR408" s="15"/>
      <c r="AS408" s="15"/>
      <c r="AT408" s="15"/>
      <c r="AU408" s="15"/>
      <c r="AV408" s="15"/>
      <c r="AW408" s="15"/>
      <c r="AX408" s="15"/>
      <c r="AY408" s="16"/>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row>
    <row r="409" spans="1:142" ht="13.95" customHeight="1" thickTop="1">
      <c r="A409" s="41"/>
      <c r="B409" s="39" t="s">
        <v>163</v>
      </c>
      <c r="C409" s="39" t="s">
        <v>354</v>
      </c>
      <c r="D409" s="29"/>
      <c r="E409" s="36"/>
      <c r="F409" s="34">
        <f t="shared" ref="F409" si="98">ROUND(IFERROR(453.5924/G409,0),2)</f>
        <v>10.08</v>
      </c>
      <c r="G409" s="27">
        <v>45</v>
      </c>
      <c r="H409" s="27">
        <v>40</v>
      </c>
      <c r="I409" s="31"/>
      <c r="J409" s="31"/>
      <c r="K409" s="27"/>
      <c r="L409" s="27"/>
      <c r="M409" s="27"/>
      <c r="N409" s="27"/>
      <c r="O409" s="27"/>
      <c r="P409" s="10"/>
      <c r="Q409" s="10"/>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2"/>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row>
    <row r="410" spans="1:142" ht="13.95" customHeight="1" thickBot="1">
      <c r="A410" s="42"/>
      <c r="B410" s="40"/>
      <c r="C410" s="40"/>
      <c r="D410" s="30"/>
      <c r="E410" s="37"/>
      <c r="F410" s="35"/>
      <c r="G410" s="33"/>
      <c r="H410" s="33"/>
      <c r="I410" s="32"/>
      <c r="J410" s="38"/>
      <c r="K410" s="28"/>
      <c r="L410" s="28"/>
      <c r="M410" s="28"/>
      <c r="N410" s="28"/>
      <c r="O410" s="28"/>
      <c r="P410" s="14"/>
      <c r="Q410" s="14"/>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6"/>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row>
    <row r="411" spans="1:142" ht="13.95" customHeight="1" thickTop="1">
      <c r="A411" s="41"/>
      <c r="B411" s="39" t="s">
        <v>198</v>
      </c>
      <c r="C411" s="39" t="s">
        <v>375</v>
      </c>
      <c r="D411" s="29"/>
      <c r="E411" s="36" t="s">
        <v>58</v>
      </c>
      <c r="F411" s="34">
        <f t="shared" ref="F411" si="99">ROUND(IFERROR(453.5924/G411,0),2)</f>
        <v>5.34</v>
      </c>
      <c r="G411" s="27">
        <v>85</v>
      </c>
      <c r="H411" s="27">
        <v>45</v>
      </c>
      <c r="I411" s="31"/>
      <c r="J411" s="31"/>
      <c r="K411" s="27"/>
      <c r="L411" s="27"/>
      <c r="M411" s="27"/>
      <c r="N411" s="27"/>
      <c r="O411" s="27"/>
      <c r="P411" s="10"/>
      <c r="Q411" s="10"/>
      <c r="R411" s="11"/>
      <c r="S411" s="11"/>
      <c r="T411" s="11"/>
      <c r="U411" s="11"/>
      <c r="V411" s="11"/>
      <c r="W411" s="11"/>
      <c r="X411" s="11"/>
      <c r="Y411" s="11"/>
      <c r="Z411" s="11"/>
      <c r="AA411" s="11"/>
      <c r="AB411" s="11"/>
      <c r="AC411" s="11"/>
      <c r="AD411" s="17"/>
      <c r="AE411" s="17"/>
      <c r="AF411" s="17"/>
      <c r="AG411" s="17"/>
      <c r="AH411" s="17"/>
      <c r="AI411" s="11"/>
      <c r="AJ411" s="11"/>
      <c r="AK411" s="11"/>
      <c r="AL411" s="11"/>
      <c r="AM411" s="11"/>
      <c r="AN411" s="11"/>
      <c r="AO411" s="11"/>
      <c r="AP411" s="11"/>
      <c r="AQ411" s="11"/>
      <c r="AR411" s="11"/>
      <c r="AS411" s="11"/>
      <c r="AT411" s="11"/>
      <c r="AU411" s="11"/>
      <c r="AV411" s="11"/>
      <c r="AW411" s="11"/>
      <c r="AX411" s="11"/>
      <c r="AY411" s="12"/>
      <c r="AZ411" s="4"/>
      <c r="BA411" s="4"/>
      <c r="BB411" s="4"/>
      <c r="BC411" s="4"/>
      <c r="BD411" s="4"/>
      <c r="BE411" s="4"/>
      <c r="BF411" s="4"/>
      <c r="BG411" s="4" t="s">
        <v>75</v>
      </c>
      <c r="BH411" s="4" t="s">
        <v>75</v>
      </c>
      <c r="BI411" s="4" t="s">
        <v>74</v>
      </c>
      <c r="BJ411" s="4" t="s">
        <v>74</v>
      </c>
      <c r="BK411" s="4" t="s">
        <v>74</v>
      </c>
      <c r="BL411" s="4" t="s">
        <v>74</v>
      </c>
      <c r="BM411" s="4" t="s">
        <v>74</v>
      </c>
      <c r="BN411" s="4" t="s">
        <v>74</v>
      </c>
      <c r="BO411" s="4" t="s">
        <v>74</v>
      </c>
      <c r="BP411" s="13" t="s">
        <v>74</v>
      </c>
      <c r="BQ411" s="4" t="s">
        <v>74</v>
      </c>
      <c r="BR411" s="4" t="s">
        <v>74</v>
      </c>
      <c r="BS411" s="4" t="s">
        <v>74</v>
      </c>
      <c r="BT411" s="4" t="s">
        <v>75</v>
      </c>
      <c r="BU411" s="4" t="s">
        <v>75</v>
      </c>
      <c r="BV411" s="4" t="s">
        <v>75</v>
      </c>
      <c r="BW411" s="4" t="s">
        <v>75</v>
      </c>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row>
    <row r="412" spans="1:142" ht="13.95" customHeight="1" thickBot="1">
      <c r="A412" s="42"/>
      <c r="B412" s="44"/>
      <c r="C412" s="44"/>
      <c r="D412" s="45"/>
      <c r="E412" s="53"/>
      <c r="F412" s="35"/>
      <c r="G412" s="28"/>
      <c r="H412" s="28"/>
      <c r="I412" s="32"/>
      <c r="J412" s="38"/>
      <c r="K412" s="28"/>
      <c r="L412" s="28"/>
      <c r="M412" s="28"/>
      <c r="N412" s="28"/>
      <c r="O412" s="28"/>
      <c r="P412" s="20"/>
      <c r="Q412" s="20"/>
      <c r="R412" s="21"/>
      <c r="S412" s="21"/>
      <c r="T412" s="21"/>
      <c r="U412" s="21"/>
      <c r="V412" s="21"/>
      <c r="W412" s="18"/>
      <c r="X412" s="18"/>
      <c r="Y412" s="18"/>
      <c r="Z412" s="18"/>
      <c r="AA412" s="18"/>
      <c r="AB412" s="18"/>
      <c r="AC412" s="18"/>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2"/>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row>
    <row r="413" spans="1:142" ht="13.95" customHeight="1" thickTop="1">
      <c r="A413" s="41"/>
      <c r="B413" s="39" t="s">
        <v>135</v>
      </c>
      <c r="C413" s="39" t="s">
        <v>353</v>
      </c>
      <c r="D413" s="29"/>
      <c r="E413" s="36" t="s">
        <v>58</v>
      </c>
      <c r="F413" s="34">
        <f t="shared" ref="F413" si="100">ROUND(IFERROR(453.5924/G413,0),2)</f>
        <v>5.27</v>
      </c>
      <c r="G413" s="27">
        <v>86</v>
      </c>
      <c r="H413" s="27">
        <v>57</v>
      </c>
      <c r="I413" s="31"/>
      <c r="J413" s="31"/>
      <c r="K413" s="27"/>
      <c r="L413" s="27"/>
      <c r="M413" s="27"/>
      <c r="N413" s="27"/>
      <c r="O413" s="27"/>
      <c r="P413" s="10"/>
      <c r="Q413" s="10"/>
      <c r="R413" s="11"/>
      <c r="S413" s="11"/>
      <c r="T413" s="11"/>
      <c r="U413" s="11"/>
      <c r="V413" s="11"/>
      <c r="W413" s="11"/>
      <c r="X413" s="11"/>
      <c r="Y413" s="11"/>
      <c r="Z413" s="11"/>
      <c r="AA413" s="11"/>
      <c r="AB413" s="11"/>
      <c r="AC413" s="11"/>
      <c r="AD413" s="17"/>
      <c r="AE413" s="17"/>
      <c r="AF413" s="17"/>
      <c r="AG413" s="17"/>
      <c r="AH413" s="17"/>
      <c r="AI413" s="11"/>
      <c r="AJ413" s="11"/>
      <c r="AK413" s="11"/>
      <c r="AL413" s="11"/>
      <c r="AM413" s="11"/>
      <c r="AN413" s="11"/>
      <c r="AO413" s="11"/>
      <c r="AP413" s="11"/>
      <c r="AQ413" s="11"/>
      <c r="AR413" s="11"/>
      <c r="AS413" s="11"/>
      <c r="AT413" s="11"/>
      <c r="AU413" s="11"/>
      <c r="AV413" s="11"/>
      <c r="AW413" s="11"/>
      <c r="AX413" s="11"/>
      <c r="AY413" s="12"/>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row>
    <row r="414" spans="1:142" ht="13.95" customHeight="1" thickBot="1">
      <c r="A414" s="42"/>
      <c r="B414" s="40"/>
      <c r="C414" s="40"/>
      <c r="D414" s="30"/>
      <c r="E414" s="37"/>
      <c r="F414" s="35"/>
      <c r="G414" s="33"/>
      <c r="H414" s="33"/>
      <c r="I414" s="32"/>
      <c r="J414" s="38"/>
      <c r="K414" s="28"/>
      <c r="L414" s="28"/>
      <c r="M414" s="28"/>
      <c r="N414" s="28"/>
      <c r="O414" s="28"/>
      <c r="P414" s="14"/>
      <c r="Q414" s="14"/>
      <c r="R414" s="15"/>
      <c r="S414" s="15"/>
      <c r="T414" s="15"/>
      <c r="U414" s="15"/>
      <c r="V414" s="15"/>
      <c r="W414" s="15"/>
      <c r="X414" s="15"/>
      <c r="Y414" s="18"/>
      <c r="Z414" s="18"/>
      <c r="AA414" s="18"/>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6"/>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row>
    <row r="415" spans="1:142" ht="13.95" customHeight="1" thickTop="1">
      <c r="A415" s="41"/>
      <c r="B415" s="39" t="s">
        <v>180</v>
      </c>
      <c r="C415" s="39" t="s">
        <v>366</v>
      </c>
      <c r="D415" s="29"/>
      <c r="E415" s="36" t="s">
        <v>58</v>
      </c>
      <c r="F415" s="34">
        <f t="shared" ref="F415" si="101">ROUND(IFERROR(453.5924/G415,0),2)</f>
        <v>5.04</v>
      </c>
      <c r="G415" s="27">
        <v>90</v>
      </c>
      <c r="H415" s="27">
        <v>50</v>
      </c>
      <c r="I415" s="31"/>
      <c r="J415" s="31"/>
      <c r="K415" s="27"/>
      <c r="L415" s="27"/>
      <c r="M415" s="27"/>
      <c r="N415" s="27"/>
      <c r="O415" s="27"/>
      <c r="P415" s="10"/>
      <c r="Q415" s="10"/>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2"/>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row>
    <row r="416" spans="1:142" ht="13.95" customHeight="1" thickBot="1">
      <c r="A416" s="42"/>
      <c r="B416" s="40"/>
      <c r="C416" s="40"/>
      <c r="D416" s="30"/>
      <c r="E416" s="37"/>
      <c r="F416" s="35"/>
      <c r="G416" s="33"/>
      <c r="H416" s="33"/>
      <c r="I416" s="32"/>
      <c r="J416" s="38"/>
      <c r="K416" s="28"/>
      <c r="L416" s="28"/>
      <c r="M416" s="28"/>
      <c r="N416" s="28"/>
      <c r="O416" s="28"/>
      <c r="P416" s="14"/>
      <c r="Q416" s="14"/>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6"/>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row>
    <row r="417" spans="1:142" ht="13.95" customHeight="1" thickTop="1">
      <c r="A417" s="41"/>
      <c r="B417" s="39" t="s">
        <v>136</v>
      </c>
      <c r="C417" s="39" t="s">
        <v>485</v>
      </c>
      <c r="D417" s="29"/>
      <c r="E417" s="36" t="s">
        <v>58</v>
      </c>
      <c r="F417" s="34">
        <f t="shared" ref="F417" si="102">ROUND(IFERROR(453.5924/G417,0),2)</f>
        <v>10.55</v>
      </c>
      <c r="G417" s="27">
        <v>43</v>
      </c>
      <c r="H417" s="27">
        <v>56</v>
      </c>
      <c r="I417" s="31"/>
      <c r="J417" s="31"/>
      <c r="K417" s="27"/>
      <c r="L417" s="27"/>
      <c r="M417" s="27"/>
      <c r="N417" s="27"/>
      <c r="O417" s="27"/>
      <c r="P417" s="10"/>
      <c r="Q417" s="10"/>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2"/>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row>
    <row r="418" spans="1:142" ht="13.95" customHeight="1" thickBot="1">
      <c r="A418" s="42"/>
      <c r="B418" s="40"/>
      <c r="C418" s="40"/>
      <c r="D418" s="30"/>
      <c r="E418" s="37"/>
      <c r="F418" s="35"/>
      <c r="G418" s="33"/>
      <c r="H418" s="33"/>
      <c r="I418" s="32"/>
      <c r="J418" s="38"/>
      <c r="K418" s="28"/>
      <c r="L418" s="28"/>
      <c r="M418" s="28"/>
      <c r="N418" s="28"/>
      <c r="O418" s="28"/>
      <c r="P418" s="14"/>
      <c r="Q418" s="14"/>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6"/>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row>
    <row r="419" spans="1:142" ht="13.95" customHeight="1" thickTop="1">
      <c r="A419" s="43"/>
      <c r="B419" s="39" t="s">
        <v>219</v>
      </c>
      <c r="C419" s="39" t="s">
        <v>373</v>
      </c>
      <c r="D419" s="29"/>
      <c r="E419" s="36" t="s">
        <v>47</v>
      </c>
      <c r="F419" s="34">
        <f t="shared" ref="F419" si="103">ROUND(IFERROR(453.5924/G419,0),2)</f>
        <v>7.96</v>
      </c>
      <c r="G419" s="27">
        <v>57</v>
      </c>
      <c r="H419" s="27">
        <v>45</v>
      </c>
      <c r="I419" s="31"/>
      <c r="J419" s="31"/>
      <c r="K419" s="27"/>
      <c r="L419" s="27"/>
      <c r="M419" s="27"/>
      <c r="N419" s="27"/>
      <c r="O419" s="27"/>
      <c r="P419" s="10"/>
      <c r="Q419" s="10"/>
      <c r="R419" s="11"/>
      <c r="S419" s="11"/>
      <c r="T419" s="11"/>
      <c r="U419" s="11"/>
      <c r="V419" s="11"/>
      <c r="W419" s="11"/>
      <c r="X419" s="11"/>
      <c r="Y419" s="17"/>
      <c r="Z419" s="17"/>
      <c r="AA419" s="17"/>
      <c r="AB419" s="17"/>
      <c r="AC419" s="17"/>
      <c r="AD419" s="17"/>
      <c r="AE419" s="17"/>
      <c r="AF419" s="17"/>
      <c r="AG419" s="17"/>
      <c r="AH419" s="17"/>
      <c r="AI419" s="17"/>
      <c r="AJ419" s="11"/>
      <c r="AK419" s="11"/>
      <c r="AL419" s="11"/>
      <c r="AM419" s="11"/>
      <c r="AN419" s="11"/>
      <c r="AO419" s="11"/>
      <c r="AP419" s="11"/>
      <c r="AQ419" s="11"/>
      <c r="AR419" s="11"/>
      <c r="AS419" s="11"/>
      <c r="AT419" s="11"/>
      <c r="AU419" s="11"/>
      <c r="AV419" s="11"/>
      <c r="AW419" s="11"/>
      <c r="AX419" s="11"/>
      <c r="AY419" s="12"/>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row>
    <row r="420" spans="1:142" ht="13.95" customHeight="1" thickBot="1">
      <c r="A420" s="42"/>
      <c r="B420" s="40"/>
      <c r="C420" s="40"/>
      <c r="D420" s="30"/>
      <c r="E420" s="37"/>
      <c r="F420" s="35"/>
      <c r="G420" s="33"/>
      <c r="H420" s="33"/>
      <c r="I420" s="32"/>
      <c r="J420" s="38"/>
      <c r="K420" s="28"/>
      <c r="L420" s="28"/>
      <c r="M420" s="28"/>
      <c r="N420" s="28"/>
      <c r="O420" s="28"/>
      <c r="P420" s="14"/>
      <c r="Q420" s="14"/>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8"/>
      <c r="AO420" s="18"/>
      <c r="AP420" s="18"/>
      <c r="AQ420" s="18"/>
      <c r="AR420" s="18"/>
      <c r="AS420" s="18"/>
      <c r="AT420" s="18"/>
      <c r="AU420" s="18"/>
      <c r="AV420" s="15"/>
      <c r="AW420" s="15"/>
      <c r="AX420" s="15"/>
      <c r="AY420" s="16"/>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row>
    <row r="421" spans="1:142" ht="13.95" customHeight="1" thickTop="1">
      <c r="A421" s="41"/>
      <c r="B421" s="39" t="s">
        <v>326</v>
      </c>
      <c r="C421" s="39" t="s">
        <v>366</v>
      </c>
      <c r="D421" s="29" t="s">
        <v>344</v>
      </c>
      <c r="E421" s="36" t="s">
        <v>58</v>
      </c>
      <c r="F421" s="34">
        <f t="shared" ref="F421" si="104">ROUND(IFERROR(453.5924/G421,0),2)</f>
        <v>6.48</v>
      </c>
      <c r="G421" s="27">
        <v>70</v>
      </c>
      <c r="H421" s="27">
        <v>52</v>
      </c>
      <c r="I421" s="31"/>
      <c r="J421" s="31"/>
      <c r="K421" s="27"/>
      <c r="L421" s="27"/>
      <c r="M421" s="27"/>
      <c r="N421" s="27"/>
      <c r="O421" s="27"/>
      <c r="P421" s="10"/>
      <c r="Q421" s="10"/>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2"/>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row>
    <row r="422" spans="1:142" ht="13.95" customHeight="1" thickBot="1">
      <c r="A422" s="42"/>
      <c r="B422" s="40"/>
      <c r="C422" s="40"/>
      <c r="D422" s="30"/>
      <c r="E422" s="37"/>
      <c r="F422" s="35"/>
      <c r="G422" s="33"/>
      <c r="H422" s="33"/>
      <c r="I422" s="32"/>
      <c r="J422" s="38"/>
      <c r="K422" s="28"/>
      <c r="L422" s="28"/>
      <c r="M422" s="28"/>
      <c r="N422" s="28"/>
      <c r="O422" s="28"/>
      <c r="P422" s="14"/>
      <c r="Q422" s="14"/>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6"/>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row>
    <row r="423" spans="1:142" ht="13.95" customHeight="1" thickTop="1">
      <c r="A423" s="41"/>
      <c r="B423" s="39" t="s">
        <v>137</v>
      </c>
      <c r="C423" s="39" t="s">
        <v>395</v>
      </c>
      <c r="D423" s="29"/>
      <c r="E423" s="36" t="s">
        <v>47</v>
      </c>
      <c r="F423" s="34">
        <f t="shared" ref="F423" si="105">ROUND(IFERROR(453.5924/G423,0),2)</f>
        <v>7.09</v>
      </c>
      <c r="G423" s="27">
        <v>64</v>
      </c>
      <c r="H423" s="27">
        <v>60</v>
      </c>
      <c r="I423" s="31"/>
      <c r="J423" s="31"/>
      <c r="K423" s="27"/>
      <c r="L423" s="27"/>
      <c r="M423" s="27"/>
      <c r="N423" s="27"/>
      <c r="O423" s="27"/>
      <c r="P423" s="10"/>
      <c r="Q423" s="10"/>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2"/>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row>
    <row r="424" spans="1:142" ht="13.95" customHeight="1" thickBot="1">
      <c r="A424" s="42"/>
      <c r="B424" s="40"/>
      <c r="C424" s="40"/>
      <c r="D424" s="30"/>
      <c r="E424" s="37"/>
      <c r="F424" s="35"/>
      <c r="G424" s="33"/>
      <c r="H424" s="33"/>
      <c r="I424" s="32"/>
      <c r="J424" s="38"/>
      <c r="K424" s="28"/>
      <c r="L424" s="28"/>
      <c r="M424" s="28"/>
      <c r="N424" s="28"/>
      <c r="O424" s="28"/>
      <c r="P424" s="14"/>
      <c r="Q424" s="14"/>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6"/>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row>
    <row r="425" spans="1:142" ht="13.95" customHeight="1" thickTop="1">
      <c r="A425" s="43"/>
      <c r="B425" s="46" t="s">
        <v>232</v>
      </c>
      <c r="C425" s="39" t="s">
        <v>354</v>
      </c>
      <c r="D425" s="29"/>
      <c r="E425" s="36" t="s">
        <v>47</v>
      </c>
      <c r="F425" s="34">
        <f t="shared" ref="F425" si="106">ROUND(IFERROR(453.5924/G425,0),2)</f>
        <v>7.69</v>
      </c>
      <c r="G425" s="27">
        <v>59</v>
      </c>
      <c r="H425" s="27">
        <v>47</v>
      </c>
      <c r="I425" s="31"/>
      <c r="J425" s="31"/>
      <c r="K425" s="27"/>
      <c r="L425" s="27"/>
      <c r="M425" s="27"/>
      <c r="N425" s="27"/>
      <c r="O425" s="27"/>
      <c r="P425" s="10"/>
      <c r="Q425" s="10"/>
      <c r="R425" s="11"/>
      <c r="S425" s="11"/>
      <c r="T425" s="11"/>
      <c r="U425" s="11"/>
      <c r="V425" s="11"/>
      <c r="W425" s="11"/>
      <c r="X425" s="11"/>
      <c r="Y425" s="17"/>
      <c r="Z425" s="17"/>
      <c r="AA425" s="17"/>
      <c r="AB425" s="17"/>
      <c r="AC425" s="17"/>
      <c r="AD425" s="17"/>
      <c r="AE425" s="11"/>
      <c r="AF425" s="11"/>
      <c r="AG425" s="11"/>
      <c r="AH425" s="11"/>
      <c r="AI425" s="11"/>
      <c r="AJ425" s="11"/>
      <c r="AK425" s="11"/>
      <c r="AL425" s="11"/>
      <c r="AM425" s="11"/>
      <c r="AN425" s="11"/>
      <c r="AO425" s="11"/>
      <c r="AP425" s="11"/>
      <c r="AQ425" s="11"/>
      <c r="AR425" s="11"/>
      <c r="AS425" s="11"/>
      <c r="AT425" s="11"/>
      <c r="AU425" s="11"/>
      <c r="AV425" s="11"/>
      <c r="AW425" s="11"/>
      <c r="AX425" s="11"/>
      <c r="AY425" s="12"/>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row>
    <row r="426" spans="1:142" ht="13.95" customHeight="1" thickBot="1">
      <c r="A426" s="42"/>
      <c r="B426" s="47"/>
      <c r="C426" s="44"/>
      <c r="D426" s="30"/>
      <c r="E426" s="37"/>
      <c r="F426" s="35"/>
      <c r="G426" s="33"/>
      <c r="H426" s="33"/>
      <c r="I426" s="32"/>
      <c r="J426" s="38"/>
      <c r="K426" s="28"/>
      <c r="L426" s="28"/>
      <c r="M426" s="28"/>
      <c r="N426" s="28"/>
      <c r="O426" s="28"/>
      <c r="P426" s="14"/>
      <c r="Q426" s="14"/>
      <c r="R426" s="15"/>
      <c r="S426" s="15"/>
      <c r="T426" s="15"/>
      <c r="U426" s="15"/>
      <c r="V426" s="15"/>
      <c r="W426" s="15"/>
      <c r="X426" s="15"/>
      <c r="Y426" s="15"/>
      <c r="Z426" s="15"/>
      <c r="AA426" s="15"/>
      <c r="AB426" s="18"/>
      <c r="AC426" s="18"/>
      <c r="AD426" s="18"/>
      <c r="AE426" s="18"/>
      <c r="AF426" s="18"/>
      <c r="AG426" s="18"/>
      <c r="AH426" s="18"/>
      <c r="AI426" s="15"/>
      <c r="AJ426" s="15"/>
      <c r="AK426" s="15"/>
      <c r="AL426" s="15"/>
      <c r="AM426" s="15"/>
      <c r="AN426" s="15"/>
      <c r="AO426" s="15"/>
      <c r="AP426" s="15"/>
      <c r="AQ426" s="15"/>
      <c r="AR426" s="15"/>
      <c r="AS426" s="15"/>
      <c r="AT426" s="15"/>
      <c r="AU426" s="15"/>
      <c r="AV426" s="15"/>
      <c r="AW426" s="15"/>
      <c r="AX426" s="15"/>
      <c r="AY426" s="16"/>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row>
    <row r="427" spans="1:142" ht="13.95" customHeight="1" thickTop="1">
      <c r="A427" s="41"/>
      <c r="B427" s="39" t="s">
        <v>138</v>
      </c>
      <c r="C427" s="39" t="s">
        <v>373</v>
      </c>
      <c r="D427" s="29"/>
      <c r="E427" s="36" t="s">
        <v>47</v>
      </c>
      <c r="F427" s="34">
        <f t="shared" ref="F427" si="107">ROUND(IFERROR(453.5924/G427,0),2)</f>
        <v>3.94</v>
      </c>
      <c r="G427" s="27">
        <v>115</v>
      </c>
      <c r="H427" s="27">
        <v>69</v>
      </c>
      <c r="I427" s="31"/>
      <c r="J427" s="31"/>
      <c r="K427" s="27"/>
      <c r="L427" s="27"/>
      <c r="M427" s="27"/>
      <c r="N427" s="27"/>
      <c r="O427" s="27"/>
      <c r="P427" s="10"/>
      <c r="Q427" s="10"/>
      <c r="R427" s="11"/>
      <c r="S427" s="11"/>
      <c r="T427" s="11"/>
      <c r="U427" s="11"/>
      <c r="V427" s="11"/>
      <c r="W427" s="11"/>
      <c r="X427" s="11"/>
      <c r="Y427" s="11"/>
      <c r="Z427" s="11"/>
      <c r="AA427" s="11"/>
      <c r="AB427" s="17"/>
      <c r="AC427" s="17"/>
      <c r="AD427" s="17"/>
      <c r="AE427" s="11"/>
      <c r="AF427" s="11"/>
      <c r="AG427" s="11"/>
      <c r="AH427" s="11"/>
      <c r="AI427" s="11"/>
      <c r="AJ427" s="11"/>
      <c r="AK427" s="11"/>
      <c r="AL427" s="11"/>
      <c r="AM427" s="11"/>
      <c r="AN427" s="11"/>
      <c r="AO427" s="11"/>
      <c r="AP427" s="11"/>
      <c r="AQ427" s="11"/>
      <c r="AR427" s="11"/>
      <c r="AS427" s="11"/>
      <c r="AT427" s="11"/>
      <c r="AU427" s="11"/>
      <c r="AV427" s="11"/>
      <c r="AW427" s="11"/>
      <c r="AX427" s="11"/>
      <c r="AY427" s="12"/>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row>
    <row r="428" spans="1:142" ht="13.95" customHeight="1" thickBot="1">
      <c r="A428" s="42"/>
      <c r="B428" s="40"/>
      <c r="C428" s="40"/>
      <c r="D428" s="30"/>
      <c r="E428" s="37"/>
      <c r="F428" s="35"/>
      <c r="G428" s="33"/>
      <c r="H428" s="33"/>
      <c r="I428" s="32"/>
      <c r="J428" s="38"/>
      <c r="K428" s="28"/>
      <c r="L428" s="28"/>
      <c r="M428" s="28"/>
      <c r="N428" s="28"/>
      <c r="O428" s="28"/>
      <c r="P428" s="14"/>
      <c r="Q428" s="14"/>
      <c r="R428" s="15"/>
      <c r="S428" s="15"/>
      <c r="T428" s="15"/>
      <c r="U428" s="15"/>
      <c r="V428" s="15"/>
      <c r="W428" s="15"/>
      <c r="X428" s="15"/>
      <c r="Y428" s="18"/>
      <c r="Z428" s="18"/>
      <c r="AA428" s="18"/>
      <c r="AB428" s="18"/>
      <c r="AC428" s="18"/>
      <c r="AD428" s="18"/>
      <c r="AE428" s="15"/>
      <c r="AF428" s="15"/>
      <c r="AG428" s="15"/>
      <c r="AH428" s="15"/>
      <c r="AI428" s="15"/>
      <c r="AJ428" s="15"/>
      <c r="AK428" s="15"/>
      <c r="AL428" s="15"/>
      <c r="AM428" s="15"/>
      <c r="AN428" s="15"/>
      <c r="AO428" s="15"/>
      <c r="AP428" s="15"/>
      <c r="AQ428" s="15"/>
      <c r="AR428" s="15"/>
      <c r="AS428" s="15"/>
      <c r="AT428" s="15"/>
      <c r="AU428" s="15"/>
      <c r="AV428" s="15"/>
      <c r="AW428" s="15"/>
      <c r="AX428" s="15"/>
      <c r="AY428" s="16"/>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row>
    <row r="429" spans="1:142" ht="13.95" customHeight="1" thickTop="1">
      <c r="A429" s="41"/>
      <c r="B429" s="39" t="s">
        <v>417</v>
      </c>
      <c r="C429" s="39" t="s">
        <v>356</v>
      </c>
      <c r="D429" s="29"/>
      <c r="E429" s="36" t="s">
        <v>58</v>
      </c>
      <c r="F429" s="34">
        <f t="shared" ref="F429" si="108">ROUND(IFERROR(453.5924/G429,0),2)</f>
        <v>8.4</v>
      </c>
      <c r="G429" s="27">
        <v>54</v>
      </c>
      <c r="H429" s="27">
        <v>49</v>
      </c>
      <c r="I429" s="31"/>
      <c r="J429" s="31"/>
      <c r="K429" s="27"/>
      <c r="L429" s="27"/>
      <c r="M429" s="27"/>
      <c r="N429" s="27"/>
      <c r="O429" s="27"/>
      <c r="P429" s="10"/>
      <c r="Q429" s="10"/>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2"/>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row>
    <row r="430" spans="1:142" ht="13.95" customHeight="1" thickBot="1">
      <c r="A430" s="42"/>
      <c r="B430" s="40"/>
      <c r="C430" s="40"/>
      <c r="D430" s="30"/>
      <c r="E430" s="37"/>
      <c r="F430" s="35"/>
      <c r="G430" s="33"/>
      <c r="H430" s="33"/>
      <c r="I430" s="32"/>
      <c r="J430" s="38"/>
      <c r="K430" s="28"/>
      <c r="L430" s="28"/>
      <c r="M430" s="28"/>
      <c r="N430" s="28"/>
      <c r="O430" s="28"/>
      <c r="P430" s="14"/>
      <c r="Q430" s="14"/>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6"/>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row>
    <row r="431" spans="1:142" ht="13.95" customHeight="1" thickTop="1">
      <c r="A431" s="41"/>
      <c r="B431" s="39" t="s">
        <v>139</v>
      </c>
      <c r="C431" s="39" t="s">
        <v>353</v>
      </c>
      <c r="D431" s="29"/>
      <c r="E431" s="36" t="s">
        <v>58</v>
      </c>
      <c r="F431" s="34">
        <f t="shared" ref="F431" si="109">ROUND(IFERROR(453.5924/G431,0),2)</f>
        <v>20.62</v>
      </c>
      <c r="G431" s="27">
        <v>22</v>
      </c>
      <c r="H431" s="27">
        <v>53</v>
      </c>
      <c r="I431" s="31"/>
      <c r="J431" s="31"/>
      <c r="K431" s="27"/>
      <c r="L431" s="27"/>
      <c r="M431" s="27"/>
      <c r="N431" s="27"/>
      <c r="O431" s="27"/>
      <c r="P431" s="10"/>
      <c r="Q431" s="10"/>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2"/>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row>
    <row r="432" spans="1:142" ht="13.95" customHeight="1" thickBot="1">
      <c r="A432" s="42"/>
      <c r="B432" s="40"/>
      <c r="C432" s="40"/>
      <c r="D432" s="30"/>
      <c r="E432" s="37"/>
      <c r="F432" s="35"/>
      <c r="G432" s="33"/>
      <c r="H432" s="33"/>
      <c r="I432" s="32"/>
      <c r="J432" s="38"/>
      <c r="K432" s="28"/>
      <c r="L432" s="28"/>
      <c r="M432" s="28"/>
      <c r="N432" s="28"/>
      <c r="O432" s="28"/>
      <c r="P432" s="14"/>
      <c r="Q432" s="14"/>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6"/>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row>
    <row r="433" spans="1:142" ht="13.95" customHeight="1" thickTop="1">
      <c r="A433" s="41"/>
      <c r="B433" s="39" t="s">
        <v>196</v>
      </c>
      <c r="C433" s="39" t="s">
        <v>363</v>
      </c>
      <c r="D433" s="29"/>
      <c r="E433" s="36" t="s">
        <v>58</v>
      </c>
      <c r="F433" s="34">
        <f t="shared" ref="F433" si="110">ROUND(IFERROR(453.5924/G433,0),2)</f>
        <v>7.56</v>
      </c>
      <c r="G433" s="27">
        <v>60</v>
      </c>
      <c r="H433" s="27">
        <v>52</v>
      </c>
      <c r="I433" s="31"/>
      <c r="J433" s="31"/>
      <c r="K433" s="27"/>
      <c r="L433" s="27"/>
      <c r="M433" s="27"/>
      <c r="N433" s="27"/>
      <c r="O433" s="27"/>
      <c r="P433" s="10"/>
      <c r="Q433" s="10"/>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2"/>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row>
    <row r="434" spans="1:142" ht="13.95" customHeight="1" thickBot="1">
      <c r="A434" s="42"/>
      <c r="B434" s="40"/>
      <c r="C434" s="40"/>
      <c r="D434" s="30"/>
      <c r="E434" s="37"/>
      <c r="F434" s="35"/>
      <c r="G434" s="33"/>
      <c r="H434" s="33"/>
      <c r="I434" s="32"/>
      <c r="J434" s="38"/>
      <c r="K434" s="28"/>
      <c r="L434" s="28"/>
      <c r="M434" s="28"/>
      <c r="N434" s="28"/>
      <c r="O434" s="28"/>
      <c r="P434" s="14"/>
      <c r="Q434" s="14"/>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6"/>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row>
    <row r="435" spans="1:142" ht="13.95" customHeight="1" thickTop="1">
      <c r="A435" s="41"/>
      <c r="B435" s="39" t="s">
        <v>181</v>
      </c>
      <c r="C435" s="39" t="s">
        <v>396</v>
      </c>
      <c r="D435" s="29"/>
      <c r="E435" s="36" t="s">
        <v>47</v>
      </c>
      <c r="F435" s="34">
        <f t="shared" ref="F435" si="111">ROUND(IFERROR(453.5924/G435,0),2)</f>
        <v>5.74</v>
      </c>
      <c r="G435" s="27">
        <v>79</v>
      </c>
      <c r="H435" s="27">
        <v>47</v>
      </c>
      <c r="I435" s="31"/>
      <c r="J435" s="31"/>
      <c r="K435" s="27"/>
      <c r="L435" s="27"/>
      <c r="M435" s="27"/>
      <c r="N435" s="27"/>
      <c r="O435" s="27"/>
      <c r="P435" s="10"/>
      <c r="Q435" s="10"/>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2"/>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row>
    <row r="436" spans="1:142" ht="13.95" customHeight="1" thickBot="1">
      <c r="A436" s="42"/>
      <c r="B436" s="40"/>
      <c r="C436" s="40"/>
      <c r="D436" s="30"/>
      <c r="E436" s="37"/>
      <c r="F436" s="35"/>
      <c r="G436" s="33"/>
      <c r="H436" s="33"/>
      <c r="I436" s="32"/>
      <c r="J436" s="38"/>
      <c r="K436" s="28"/>
      <c r="L436" s="28"/>
      <c r="M436" s="28"/>
      <c r="N436" s="28"/>
      <c r="O436" s="28"/>
      <c r="P436" s="14"/>
      <c r="Q436" s="14"/>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6"/>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row>
    <row r="437" spans="1:142" ht="13.95" customHeight="1" thickTop="1">
      <c r="A437" s="41"/>
      <c r="B437" s="39" t="s">
        <v>140</v>
      </c>
      <c r="C437" s="39" t="s">
        <v>397</v>
      </c>
      <c r="D437" s="29"/>
      <c r="E437" s="36"/>
      <c r="F437" s="34">
        <f t="shared" ref="F437" si="112">ROUND(IFERROR(453.5924/G437,0),2)</f>
        <v>10.31</v>
      </c>
      <c r="G437" s="27">
        <v>44</v>
      </c>
      <c r="H437" s="27">
        <v>55</v>
      </c>
      <c r="I437" s="31"/>
      <c r="J437" s="31"/>
      <c r="K437" s="27"/>
      <c r="L437" s="27"/>
      <c r="M437" s="27"/>
      <c r="N437" s="27"/>
      <c r="O437" s="27"/>
      <c r="P437" s="10"/>
      <c r="Q437" s="10"/>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2"/>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row>
    <row r="438" spans="1:142" ht="13.95" customHeight="1" thickBot="1">
      <c r="A438" s="42"/>
      <c r="B438" s="40"/>
      <c r="C438" s="40"/>
      <c r="D438" s="30"/>
      <c r="E438" s="37"/>
      <c r="F438" s="35"/>
      <c r="G438" s="33"/>
      <c r="H438" s="33"/>
      <c r="I438" s="32"/>
      <c r="J438" s="38"/>
      <c r="K438" s="28"/>
      <c r="L438" s="28"/>
      <c r="M438" s="28"/>
      <c r="N438" s="28"/>
      <c r="O438" s="28"/>
      <c r="P438" s="14"/>
      <c r="Q438" s="14"/>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6"/>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row>
    <row r="439" spans="1:142" ht="13.95" customHeight="1" thickTop="1">
      <c r="A439" s="41"/>
      <c r="B439" s="39" t="s">
        <v>327</v>
      </c>
      <c r="C439" s="39" t="s">
        <v>398</v>
      </c>
      <c r="D439" s="29"/>
      <c r="E439" s="36"/>
      <c r="F439" s="34">
        <f t="shared" ref="F439" si="113">ROUND(IFERROR(453.5924/G439,0),2)</f>
        <v>8.1</v>
      </c>
      <c r="G439" s="27">
        <v>56</v>
      </c>
      <c r="H439" s="27">
        <v>55</v>
      </c>
      <c r="I439" s="31"/>
      <c r="J439" s="31"/>
      <c r="K439" s="27"/>
      <c r="L439" s="27"/>
      <c r="M439" s="27"/>
      <c r="N439" s="27"/>
      <c r="O439" s="27"/>
      <c r="P439" s="10"/>
      <c r="Q439" s="10"/>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2"/>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row>
    <row r="440" spans="1:142" ht="13.95" customHeight="1" thickBot="1">
      <c r="A440" s="42"/>
      <c r="B440" s="40"/>
      <c r="C440" s="40"/>
      <c r="D440" s="30"/>
      <c r="E440" s="37"/>
      <c r="F440" s="35"/>
      <c r="G440" s="33"/>
      <c r="H440" s="33"/>
      <c r="I440" s="32"/>
      <c r="J440" s="38"/>
      <c r="K440" s="28"/>
      <c r="L440" s="28"/>
      <c r="M440" s="28"/>
      <c r="N440" s="28"/>
      <c r="O440" s="28"/>
      <c r="P440" s="14"/>
      <c r="Q440" s="14"/>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6"/>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row>
    <row r="441" spans="1:142" ht="13.95" customHeight="1" thickTop="1">
      <c r="A441" s="41"/>
      <c r="B441" s="39" t="s">
        <v>182</v>
      </c>
      <c r="C441" s="39" t="s">
        <v>374</v>
      </c>
      <c r="D441" s="29"/>
      <c r="E441" s="36"/>
      <c r="F441" s="34">
        <f t="shared" ref="F441" si="114">ROUND(IFERROR(453.5924/G441,0),2)</f>
        <v>4.01</v>
      </c>
      <c r="G441" s="27">
        <v>113</v>
      </c>
      <c r="H441" s="27">
        <v>54</v>
      </c>
      <c r="I441" s="31"/>
      <c r="J441" s="31"/>
      <c r="K441" s="27"/>
      <c r="L441" s="27"/>
      <c r="M441" s="27"/>
      <c r="N441" s="27"/>
      <c r="O441" s="27"/>
      <c r="P441" s="10"/>
      <c r="Q441" s="10"/>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2"/>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row>
    <row r="442" spans="1:142" ht="13.95" customHeight="1" thickBot="1">
      <c r="A442" s="42"/>
      <c r="B442" s="40"/>
      <c r="C442" s="40"/>
      <c r="D442" s="30"/>
      <c r="E442" s="37"/>
      <c r="F442" s="35"/>
      <c r="G442" s="33"/>
      <c r="H442" s="33"/>
      <c r="I442" s="32"/>
      <c r="J442" s="38"/>
      <c r="K442" s="28"/>
      <c r="L442" s="28"/>
      <c r="M442" s="28"/>
      <c r="N442" s="28"/>
      <c r="O442" s="28"/>
      <c r="P442" s="14"/>
      <c r="Q442" s="14"/>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6"/>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row>
    <row r="443" spans="1:142" ht="13.95" customHeight="1" thickTop="1">
      <c r="A443" s="41"/>
      <c r="B443" s="39" t="s">
        <v>141</v>
      </c>
      <c r="C443" s="39" t="s">
        <v>353</v>
      </c>
      <c r="D443" s="29"/>
      <c r="E443" s="36" t="s">
        <v>47</v>
      </c>
      <c r="F443" s="34">
        <f t="shared" ref="F443" si="115">ROUND(IFERROR(453.5924/G443,0),2)</f>
        <v>5.67</v>
      </c>
      <c r="G443" s="27">
        <v>80</v>
      </c>
      <c r="H443" s="27"/>
      <c r="I443" s="31"/>
      <c r="J443" s="31"/>
      <c r="K443" s="27"/>
      <c r="L443" s="27"/>
      <c r="M443" s="27"/>
      <c r="N443" s="27"/>
      <c r="O443" s="27"/>
      <c r="P443" s="10"/>
      <c r="Q443" s="10"/>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2"/>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row>
    <row r="444" spans="1:142" ht="13.95" customHeight="1" thickBot="1">
      <c r="A444" s="42"/>
      <c r="B444" s="40"/>
      <c r="C444" s="40"/>
      <c r="D444" s="30"/>
      <c r="E444" s="37"/>
      <c r="F444" s="35"/>
      <c r="G444" s="33"/>
      <c r="H444" s="33"/>
      <c r="I444" s="32"/>
      <c r="J444" s="38"/>
      <c r="K444" s="28"/>
      <c r="L444" s="28"/>
      <c r="M444" s="28"/>
      <c r="N444" s="28"/>
      <c r="O444" s="28"/>
      <c r="P444" s="14"/>
      <c r="Q444" s="14"/>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6"/>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row>
    <row r="445" spans="1:142" ht="13.95" customHeight="1" thickTop="1">
      <c r="A445" s="41"/>
      <c r="B445" s="39" t="s">
        <v>142</v>
      </c>
      <c r="C445" s="39" t="s">
        <v>483</v>
      </c>
      <c r="D445" s="29"/>
      <c r="E445" s="36" t="s">
        <v>59</v>
      </c>
      <c r="F445" s="34">
        <f t="shared" ref="F445" si="116">ROUND(IFERROR(453.5924/G445,0),2)</f>
        <v>7.2</v>
      </c>
      <c r="G445" s="27">
        <v>63</v>
      </c>
      <c r="H445" s="27">
        <v>49</v>
      </c>
      <c r="I445" s="31"/>
      <c r="J445" s="31"/>
      <c r="K445" s="27"/>
      <c r="L445" s="27"/>
      <c r="M445" s="27"/>
      <c r="N445" s="27"/>
      <c r="O445" s="27"/>
      <c r="P445" s="10"/>
      <c r="Q445" s="10"/>
      <c r="R445" s="11"/>
      <c r="S445" s="11"/>
      <c r="T445" s="11"/>
      <c r="U445" s="11"/>
      <c r="V445" s="11"/>
      <c r="W445" s="11"/>
      <c r="X445" s="11"/>
      <c r="Y445" s="11"/>
      <c r="Z445" s="11"/>
      <c r="AA445" s="11"/>
      <c r="AB445" s="11"/>
      <c r="AC445" s="11"/>
      <c r="AD445" s="17"/>
      <c r="AE445" s="17"/>
      <c r="AF445" s="17"/>
      <c r="AG445" s="17"/>
      <c r="AH445" s="17"/>
      <c r="AI445" s="17"/>
      <c r="AJ445" s="17"/>
      <c r="AK445" s="17"/>
      <c r="AL445" s="17"/>
      <c r="AM445" s="17"/>
      <c r="AN445" s="11"/>
      <c r="AO445" s="11"/>
      <c r="AP445" s="11"/>
      <c r="AQ445" s="11"/>
      <c r="AR445" s="11"/>
      <c r="AS445" s="11"/>
      <c r="AT445" s="11"/>
      <c r="AU445" s="11"/>
      <c r="AV445" s="11"/>
      <c r="AW445" s="11"/>
      <c r="AX445" s="11"/>
      <c r="AY445" s="12"/>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row>
    <row r="446" spans="1:142" ht="13.95" customHeight="1" thickBot="1">
      <c r="A446" s="42"/>
      <c r="B446" s="40"/>
      <c r="C446" s="40"/>
      <c r="D446" s="30"/>
      <c r="E446" s="37"/>
      <c r="F446" s="35"/>
      <c r="G446" s="33"/>
      <c r="H446" s="33"/>
      <c r="I446" s="32"/>
      <c r="J446" s="38"/>
      <c r="K446" s="28"/>
      <c r="L446" s="28"/>
      <c r="M446" s="28"/>
      <c r="N446" s="28"/>
      <c r="O446" s="28"/>
      <c r="P446" s="14"/>
      <c r="Q446" s="14"/>
      <c r="R446" s="15"/>
      <c r="S446" s="15"/>
      <c r="T446" s="15"/>
      <c r="U446" s="15"/>
      <c r="V446" s="15"/>
      <c r="W446" s="15"/>
      <c r="X446" s="15"/>
      <c r="Y446" s="15"/>
      <c r="Z446" s="15"/>
      <c r="AA446" s="15"/>
      <c r="AB446" s="18"/>
      <c r="AC446" s="18"/>
      <c r="AD446" s="18"/>
      <c r="AE446" s="18"/>
      <c r="AF446" s="18"/>
      <c r="AG446" s="18"/>
      <c r="AH446" s="18"/>
      <c r="AI446" s="18"/>
      <c r="AJ446" s="18"/>
      <c r="AK446" s="15"/>
      <c r="AL446" s="15"/>
      <c r="AM446" s="15"/>
      <c r="AN446" s="15"/>
      <c r="AO446" s="15"/>
      <c r="AP446" s="15"/>
      <c r="AQ446" s="15"/>
      <c r="AR446" s="15"/>
      <c r="AS446" s="15"/>
      <c r="AT446" s="15"/>
      <c r="AU446" s="15"/>
      <c r="AV446" s="15"/>
      <c r="AW446" s="15"/>
      <c r="AX446" s="15"/>
      <c r="AY446" s="16"/>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row>
    <row r="447" spans="1:142" ht="13.95" customHeight="1" thickTop="1">
      <c r="A447" s="41"/>
      <c r="B447" s="39" t="s">
        <v>332</v>
      </c>
      <c r="C447" s="39" t="s">
        <v>362</v>
      </c>
      <c r="D447" s="29"/>
      <c r="E447" s="36" t="s">
        <v>58</v>
      </c>
      <c r="F447" s="34">
        <f t="shared" ref="F447" si="117">ROUND(IFERROR(453.5924/G447,0),2)</f>
        <v>6.87</v>
      </c>
      <c r="G447" s="27">
        <v>66</v>
      </c>
      <c r="H447" s="27">
        <v>52</v>
      </c>
      <c r="I447" s="31"/>
      <c r="J447" s="31"/>
      <c r="K447" s="27"/>
      <c r="L447" s="27"/>
      <c r="M447" s="27"/>
      <c r="N447" s="27"/>
      <c r="O447" s="27"/>
      <c r="P447" s="10"/>
      <c r="Q447" s="10"/>
      <c r="R447" s="11"/>
      <c r="S447" s="11"/>
      <c r="T447" s="11"/>
      <c r="U447" s="11"/>
      <c r="V447" s="11"/>
      <c r="W447" s="11"/>
      <c r="X447" s="11"/>
      <c r="Y447" s="11"/>
      <c r="Z447" s="11"/>
      <c r="AA447" s="11"/>
      <c r="AB447" s="11"/>
      <c r="AC447" s="11"/>
      <c r="AD447" s="11"/>
      <c r="AE447" s="11"/>
      <c r="AF447" s="11"/>
      <c r="AG447" s="11"/>
      <c r="AH447" s="17"/>
      <c r="AI447" s="17"/>
      <c r="AJ447" s="17"/>
      <c r="AK447" s="17"/>
      <c r="AL447" s="17"/>
      <c r="AM447" s="17"/>
      <c r="AN447" s="17"/>
      <c r="AO447" s="11"/>
      <c r="AP447" s="11"/>
      <c r="AQ447" s="11"/>
      <c r="AR447" s="11"/>
      <c r="AS447" s="11"/>
      <c r="AT447" s="11"/>
      <c r="AU447" s="11"/>
      <c r="AV447" s="11"/>
      <c r="AW447" s="11"/>
      <c r="AX447" s="11"/>
      <c r="AY447" s="12"/>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row>
    <row r="448" spans="1:142" ht="13.95" customHeight="1" thickBot="1">
      <c r="A448" s="42"/>
      <c r="B448" s="40"/>
      <c r="C448" s="40"/>
      <c r="D448" s="30"/>
      <c r="E448" s="37"/>
      <c r="F448" s="35"/>
      <c r="G448" s="33"/>
      <c r="H448" s="33"/>
      <c r="I448" s="32"/>
      <c r="J448" s="38"/>
      <c r="K448" s="28"/>
      <c r="L448" s="28"/>
      <c r="M448" s="28"/>
      <c r="N448" s="28"/>
      <c r="O448" s="28"/>
      <c r="P448" s="14"/>
      <c r="Q448" s="14"/>
      <c r="R448" s="15"/>
      <c r="S448" s="15"/>
      <c r="T448" s="15"/>
      <c r="U448" s="15"/>
      <c r="V448" s="15"/>
      <c r="W448" s="15"/>
      <c r="X448" s="15"/>
      <c r="Y448" s="15"/>
      <c r="Z448" s="18"/>
      <c r="AA448" s="18"/>
      <c r="AB448" s="18"/>
      <c r="AC448" s="18"/>
      <c r="AD448" s="18"/>
      <c r="AE448" s="18"/>
      <c r="AF448" s="18"/>
      <c r="AG448" s="18"/>
      <c r="AH448" s="15"/>
      <c r="AI448" s="15"/>
      <c r="AJ448" s="15"/>
      <c r="AK448" s="15"/>
      <c r="AL448" s="15"/>
      <c r="AM448" s="15"/>
      <c r="AN448" s="15"/>
      <c r="AO448" s="15"/>
      <c r="AP448" s="15"/>
      <c r="AQ448" s="15"/>
      <c r="AR448" s="15"/>
      <c r="AS448" s="15"/>
      <c r="AT448" s="15"/>
      <c r="AU448" s="15"/>
      <c r="AV448" s="15"/>
      <c r="AW448" s="15"/>
      <c r="AX448" s="15"/>
      <c r="AY448" s="16"/>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row>
    <row r="449" spans="1:142" ht="13.95" customHeight="1" thickTop="1">
      <c r="A449" s="41"/>
      <c r="B449" s="39" t="s">
        <v>143</v>
      </c>
      <c r="C449" s="39" t="s">
        <v>363</v>
      </c>
      <c r="D449" s="29"/>
      <c r="E449" s="36"/>
      <c r="F449" s="34">
        <f t="shared" ref="F449" si="118">ROUND(IFERROR(453.5924/G449,0),2)</f>
        <v>15.12</v>
      </c>
      <c r="G449" s="27">
        <v>30</v>
      </c>
      <c r="H449" s="27">
        <v>50</v>
      </c>
      <c r="I449" s="31"/>
      <c r="J449" s="31"/>
      <c r="K449" s="27"/>
      <c r="L449" s="27"/>
      <c r="M449" s="27"/>
      <c r="N449" s="27"/>
      <c r="O449" s="27"/>
      <c r="P449" s="10"/>
      <c r="Q449" s="10"/>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2"/>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row>
    <row r="450" spans="1:142" ht="13.95" customHeight="1" thickBot="1">
      <c r="A450" s="42"/>
      <c r="B450" s="40"/>
      <c r="C450" s="40"/>
      <c r="D450" s="30"/>
      <c r="E450" s="37"/>
      <c r="F450" s="35"/>
      <c r="G450" s="33"/>
      <c r="H450" s="33"/>
      <c r="I450" s="32"/>
      <c r="J450" s="38"/>
      <c r="K450" s="28"/>
      <c r="L450" s="28"/>
      <c r="M450" s="28"/>
      <c r="N450" s="28"/>
      <c r="O450" s="28"/>
      <c r="P450" s="14"/>
      <c r="Q450" s="14"/>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6"/>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row>
    <row r="451" spans="1:142" ht="13.95" customHeight="1" thickTop="1">
      <c r="A451" s="41"/>
      <c r="B451" s="39" t="s">
        <v>144</v>
      </c>
      <c r="C451" s="39" t="s">
        <v>404</v>
      </c>
      <c r="D451" s="29"/>
      <c r="E451" s="36"/>
      <c r="F451" s="34">
        <f t="shared" ref="F451" si="119">ROUND(IFERROR(453.5924/G451,0),2)</f>
        <v>7.56</v>
      </c>
      <c r="G451" s="27">
        <v>60</v>
      </c>
      <c r="H451" s="27">
        <v>58</v>
      </c>
      <c r="I451" s="31"/>
      <c r="J451" s="31"/>
      <c r="K451" s="27"/>
      <c r="L451" s="27"/>
      <c r="M451" s="27"/>
      <c r="N451" s="27"/>
      <c r="O451" s="27"/>
      <c r="P451" s="10"/>
      <c r="Q451" s="10"/>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2"/>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row>
    <row r="452" spans="1:142" ht="13.95" customHeight="1" thickBot="1">
      <c r="A452" s="42"/>
      <c r="B452" s="40"/>
      <c r="C452" s="40"/>
      <c r="D452" s="30"/>
      <c r="E452" s="37"/>
      <c r="F452" s="35"/>
      <c r="G452" s="33"/>
      <c r="H452" s="33"/>
      <c r="I452" s="32"/>
      <c r="J452" s="38"/>
      <c r="K452" s="28"/>
      <c r="L452" s="28"/>
      <c r="M452" s="28"/>
      <c r="N452" s="28"/>
      <c r="O452" s="28"/>
      <c r="P452" s="14"/>
      <c r="Q452" s="14"/>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6"/>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row>
    <row r="453" spans="1:142" ht="13.95" customHeight="1" thickTop="1">
      <c r="A453" s="41"/>
      <c r="B453" s="39" t="s">
        <v>145</v>
      </c>
      <c r="C453" s="39" t="s">
        <v>395</v>
      </c>
      <c r="D453" s="29"/>
      <c r="E453" s="36" t="s">
        <v>47</v>
      </c>
      <c r="F453" s="34">
        <f t="shared" ref="F453" si="120">ROUND(IFERROR(453.5924/G453,0),2)</f>
        <v>7.44</v>
      </c>
      <c r="G453" s="27">
        <v>61</v>
      </c>
      <c r="H453" s="27">
        <v>59</v>
      </c>
      <c r="I453" s="31"/>
      <c r="J453" s="31"/>
      <c r="K453" s="27"/>
      <c r="L453" s="27"/>
      <c r="M453" s="27"/>
      <c r="N453" s="27"/>
      <c r="O453" s="27"/>
      <c r="P453" s="10"/>
      <c r="Q453" s="10"/>
      <c r="R453" s="11"/>
      <c r="S453" s="11"/>
      <c r="T453" s="11"/>
      <c r="U453" s="11"/>
      <c r="V453" s="11"/>
      <c r="W453" s="11"/>
      <c r="X453" s="11"/>
      <c r="Y453" s="11"/>
      <c r="Z453" s="11"/>
      <c r="AA453" s="11"/>
      <c r="AB453" s="11"/>
      <c r="AC453" s="11"/>
      <c r="AD453" s="11"/>
      <c r="AE453" s="11"/>
      <c r="AF453" s="11"/>
      <c r="AG453" s="11"/>
      <c r="AH453" s="11"/>
      <c r="AI453" s="11"/>
      <c r="AJ453" s="17"/>
      <c r="AK453" s="17"/>
      <c r="AL453" s="17"/>
      <c r="AM453" s="17"/>
      <c r="AN453" s="17"/>
      <c r="AO453" s="17"/>
      <c r="AP453" s="17"/>
      <c r="AQ453" s="11"/>
      <c r="AR453" s="11"/>
      <c r="AS453" s="11"/>
      <c r="AT453" s="11"/>
      <c r="AU453" s="11"/>
      <c r="AV453" s="11"/>
      <c r="AW453" s="11"/>
      <c r="AX453" s="11"/>
      <c r="AY453" s="12"/>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row>
    <row r="454" spans="1:142" ht="13.95" customHeight="1" thickBot="1">
      <c r="A454" s="42"/>
      <c r="B454" s="40"/>
      <c r="C454" s="40"/>
      <c r="D454" s="30"/>
      <c r="E454" s="37"/>
      <c r="F454" s="35"/>
      <c r="G454" s="33"/>
      <c r="H454" s="33"/>
      <c r="I454" s="32"/>
      <c r="J454" s="38"/>
      <c r="K454" s="28"/>
      <c r="L454" s="28"/>
      <c r="M454" s="28"/>
      <c r="N454" s="28"/>
      <c r="O454" s="28"/>
      <c r="P454" s="14"/>
      <c r="Q454" s="14"/>
      <c r="R454" s="15"/>
      <c r="S454" s="15"/>
      <c r="T454" s="15"/>
      <c r="U454" s="15"/>
      <c r="V454" s="15"/>
      <c r="W454" s="15"/>
      <c r="X454" s="15"/>
      <c r="Y454" s="15"/>
      <c r="Z454" s="15"/>
      <c r="AA454" s="15"/>
      <c r="AB454" s="15"/>
      <c r="AC454" s="18"/>
      <c r="AD454" s="18"/>
      <c r="AE454" s="18"/>
      <c r="AF454" s="18"/>
      <c r="AG454" s="18"/>
      <c r="AH454" s="18"/>
      <c r="AI454" s="18"/>
      <c r="AJ454" s="18"/>
      <c r="AK454" s="15"/>
      <c r="AL454" s="15"/>
      <c r="AM454" s="15"/>
      <c r="AN454" s="15"/>
      <c r="AO454" s="15"/>
      <c r="AP454" s="15"/>
      <c r="AQ454" s="15"/>
      <c r="AR454" s="15"/>
      <c r="AS454" s="15"/>
      <c r="AT454" s="15"/>
      <c r="AU454" s="15"/>
      <c r="AV454" s="15"/>
      <c r="AW454" s="15"/>
      <c r="AX454" s="15"/>
      <c r="AY454" s="16"/>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row>
    <row r="455" spans="1:142" ht="13.95" customHeight="1" thickTop="1">
      <c r="A455" s="41"/>
      <c r="B455" s="39" t="s">
        <v>203</v>
      </c>
      <c r="C455" s="39" t="s">
        <v>356</v>
      </c>
      <c r="D455" s="29"/>
      <c r="E455" s="36"/>
      <c r="F455" s="34">
        <f t="shared" ref="F455" si="121">ROUND(IFERROR(453.5924/G455,0),2)</f>
        <v>9.65</v>
      </c>
      <c r="G455" s="27">
        <v>47</v>
      </c>
      <c r="H455" s="27">
        <v>52</v>
      </c>
      <c r="I455" s="31"/>
      <c r="J455" s="31"/>
      <c r="K455" s="27"/>
      <c r="L455" s="27"/>
      <c r="M455" s="27"/>
      <c r="N455" s="27"/>
      <c r="O455" s="27"/>
      <c r="P455" s="10"/>
      <c r="Q455" s="10"/>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2"/>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row>
    <row r="456" spans="1:142" ht="13.95" customHeight="1" thickBot="1">
      <c r="A456" s="42"/>
      <c r="B456" s="40"/>
      <c r="C456" s="40"/>
      <c r="D456" s="30"/>
      <c r="E456" s="37"/>
      <c r="F456" s="35"/>
      <c r="G456" s="33"/>
      <c r="H456" s="33"/>
      <c r="I456" s="32"/>
      <c r="J456" s="38"/>
      <c r="K456" s="28"/>
      <c r="L456" s="28"/>
      <c r="M456" s="28"/>
      <c r="N456" s="28"/>
      <c r="O456" s="28"/>
      <c r="P456" s="14"/>
      <c r="Q456" s="14"/>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6"/>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row>
    <row r="457" spans="1:142" ht="13.95" customHeight="1" thickTop="1">
      <c r="A457" s="41"/>
      <c r="B457" s="39" t="s">
        <v>146</v>
      </c>
      <c r="C457" s="39" t="s">
        <v>406</v>
      </c>
      <c r="D457" s="29"/>
      <c r="E457" s="36" t="s">
        <v>58</v>
      </c>
      <c r="F457" s="34">
        <f t="shared" ref="F457" si="122">ROUND(IFERROR(453.5924/G457,0),2)</f>
        <v>6.98</v>
      </c>
      <c r="G457" s="27">
        <v>65</v>
      </c>
      <c r="H457" s="27">
        <v>50</v>
      </c>
      <c r="I457" s="31"/>
      <c r="J457" s="31"/>
      <c r="K457" s="27"/>
      <c r="L457" s="27"/>
      <c r="M457" s="27"/>
      <c r="N457" s="27"/>
      <c r="O457" s="27"/>
      <c r="P457" s="10"/>
      <c r="Q457" s="10"/>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2"/>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row>
    <row r="458" spans="1:142" ht="13.95" customHeight="1" thickBot="1">
      <c r="A458" s="42"/>
      <c r="B458" s="40"/>
      <c r="C458" s="40"/>
      <c r="D458" s="30"/>
      <c r="E458" s="37"/>
      <c r="F458" s="35"/>
      <c r="G458" s="33"/>
      <c r="H458" s="33"/>
      <c r="I458" s="32"/>
      <c r="J458" s="38"/>
      <c r="K458" s="28"/>
      <c r="L458" s="28"/>
      <c r="M458" s="28"/>
      <c r="N458" s="28"/>
      <c r="O458" s="28"/>
      <c r="P458" s="14"/>
      <c r="Q458" s="14"/>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6"/>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row>
    <row r="459" spans="1:142" ht="13.95" customHeight="1" thickTop="1">
      <c r="A459" s="41"/>
      <c r="B459" s="39" t="s">
        <v>147</v>
      </c>
      <c r="C459" s="39" t="s">
        <v>362</v>
      </c>
      <c r="D459" s="29"/>
      <c r="E459" s="36"/>
      <c r="F459" s="34">
        <f t="shared" ref="F459" si="123">ROUND(IFERROR(453.5924/G459,0),2)</f>
        <v>7.56</v>
      </c>
      <c r="G459" s="27">
        <v>60</v>
      </c>
      <c r="H459" s="27">
        <v>53</v>
      </c>
      <c r="I459" s="31"/>
      <c r="J459" s="31"/>
      <c r="K459" s="27"/>
      <c r="L459" s="27"/>
      <c r="M459" s="27"/>
      <c r="N459" s="27"/>
      <c r="O459" s="27"/>
      <c r="P459" s="10"/>
      <c r="Q459" s="10"/>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2"/>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row>
    <row r="460" spans="1:142" ht="13.95" customHeight="1" thickBot="1">
      <c r="A460" s="42"/>
      <c r="B460" s="40"/>
      <c r="C460" s="40"/>
      <c r="D460" s="30"/>
      <c r="E460" s="37"/>
      <c r="F460" s="35"/>
      <c r="G460" s="33"/>
      <c r="H460" s="33"/>
      <c r="I460" s="32"/>
      <c r="J460" s="38"/>
      <c r="K460" s="28"/>
      <c r="L460" s="28"/>
      <c r="M460" s="28"/>
      <c r="N460" s="28"/>
      <c r="O460" s="28"/>
      <c r="P460" s="14"/>
      <c r="Q460" s="14"/>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6"/>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row>
    <row r="461" spans="1:142" ht="13.95" customHeight="1" thickTop="1">
      <c r="A461" s="41"/>
      <c r="B461" s="39" t="s">
        <v>184</v>
      </c>
      <c r="C461" s="39" t="s">
        <v>368</v>
      </c>
      <c r="D461" s="29"/>
      <c r="E461" s="36"/>
      <c r="F461" s="34">
        <f t="shared" ref="F461" si="124">ROUND(IFERROR(453.5924/G461,0),2)</f>
        <v>4.49</v>
      </c>
      <c r="G461" s="27">
        <v>101</v>
      </c>
      <c r="H461" s="27">
        <v>44</v>
      </c>
      <c r="I461" s="31"/>
      <c r="J461" s="31"/>
      <c r="K461" s="27"/>
      <c r="L461" s="27"/>
      <c r="M461" s="27"/>
      <c r="N461" s="27"/>
      <c r="O461" s="27"/>
      <c r="P461" s="10"/>
      <c r="Q461" s="10"/>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2"/>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row>
    <row r="462" spans="1:142" ht="13.95" customHeight="1" thickBot="1">
      <c r="A462" s="42"/>
      <c r="B462" s="40"/>
      <c r="C462" s="40"/>
      <c r="D462" s="30"/>
      <c r="E462" s="37"/>
      <c r="F462" s="35"/>
      <c r="G462" s="33"/>
      <c r="H462" s="33"/>
      <c r="I462" s="32"/>
      <c r="J462" s="38"/>
      <c r="K462" s="28"/>
      <c r="L462" s="28"/>
      <c r="M462" s="28"/>
      <c r="N462" s="28"/>
      <c r="O462" s="28"/>
      <c r="P462" s="14"/>
      <c r="Q462" s="14"/>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6"/>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row>
    <row r="463" spans="1:142" ht="13.95" customHeight="1" thickTop="1">
      <c r="A463" s="41"/>
      <c r="B463" s="39" t="s">
        <v>185</v>
      </c>
      <c r="C463" s="39" t="s">
        <v>366</v>
      </c>
      <c r="D463" s="29"/>
      <c r="E463" s="36" t="s">
        <v>58</v>
      </c>
      <c r="F463" s="34">
        <f t="shared" ref="F463" si="125">ROUND(IFERROR(453.5924/G463,0),2)</f>
        <v>14.63</v>
      </c>
      <c r="G463" s="27">
        <v>31</v>
      </c>
      <c r="H463" s="27">
        <v>50</v>
      </c>
      <c r="I463" s="31"/>
      <c r="J463" s="31"/>
      <c r="K463" s="27"/>
      <c r="L463" s="27"/>
      <c r="M463" s="27"/>
      <c r="N463" s="27"/>
      <c r="O463" s="27"/>
      <c r="P463" s="10"/>
      <c r="Q463" s="10"/>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2"/>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row>
    <row r="464" spans="1:142" ht="13.95" customHeight="1" thickBot="1">
      <c r="A464" s="42"/>
      <c r="B464" s="40"/>
      <c r="C464" s="40"/>
      <c r="D464" s="30"/>
      <c r="E464" s="37"/>
      <c r="F464" s="35"/>
      <c r="G464" s="33"/>
      <c r="H464" s="33"/>
      <c r="I464" s="32"/>
      <c r="J464" s="38"/>
      <c r="K464" s="28"/>
      <c r="L464" s="28"/>
      <c r="M464" s="28"/>
      <c r="N464" s="28"/>
      <c r="O464" s="28"/>
      <c r="P464" s="14"/>
      <c r="Q464" s="14"/>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6"/>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row>
    <row r="465" spans="1:142" ht="13.95" customHeight="1" thickTop="1">
      <c r="A465" s="41"/>
      <c r="B465" s="39" t="s">
        <v>149</v>
      </c>
      <c r="C465" s="39" t="s">
        <v>389</v>
      </c>
      <c r="D465" s="29"/>
      <c r="E465" s="36"/>
      <c r="F465" s="34">
        <f t="shared" ref="F465" si="126">ROUND(IFERROR(453.5924/G465,0),2)</f>
        <v>7.56</v>
      </c>
      <c r="G465" s="27">
        <v>60</v>
      </c>
      <c r="H465" s="27">
        <v>59</v>
      </c>
      <c r="I465" s="31"/>
      <c r="J465" s="31"/>
      <c r="K465" s="27"/>
      <c r="L465" s="27"/>
      <c r="M465" s="27"/>
      <c r="N465" s="27"/>
      <c r="O465" s="27"/>
      <c r="P465" s="10"/>
      <c r="Q465" s="10"/>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2"/>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row>
    <row r="466" spans="1:142" ht="13.95" customHeight="1" thickBot="1">
      <c r="A466" s="42"/>
      <c r="B466" s="40"/>
      <c r="C466" s="40"/>
      <c r="D466" s="30"/>
      <c r="E466" s="37"/>
      <c r="F466" s="35"/>
      <c r="G466" s="33"/>
      <c r="H466" s="33"/>
      <c r="I466" s="32"/>
      <c r="J466" s="38"/>
      <c r="K466" s="28"/>
      <c r="L466" s="28"/>
      <c r="M466" s="28"/>
      <c r="N466" s="28"/>
      <c r="O466" s="28"/>
      <c r="P466" s="14"/>
      <c r="Q466" s="14"/>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6"/>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row>
    <row r="467" spans="1:142" ht="13.95" customHeight="1" thickTop="1">
      <c r="A467" s="41"/>
      <c r="B467" s="39" t="s">
        <v>186</v>
      </c>
      <c r="C467" s="39" t="s">
        <v>374</v>
      </c>
      <c r="D467" s="29"/>
      <c r="E467" s="36"/>
      <c r="F467" s="34">
        <f t="shared" ref="F467" si="127">ROUND(IFERROR(453.5924/G467,0),2)</f>
        <v>2.95</v>
      </c>
      <c r="G467" s="27">
        <v>154</v>
      </c>
      <c r="H467" s="27">
        <v>41</v>
      </c>
      <c r="I467" s="31"/>
      <c r="J467" s="31"/>
      <c r="K467" s="27"/>
      <c r="L467" s="27"/>
      <c r="M467" s="27"/>
      <c r="N467" s="27"/>
      <c r="O467" s="27"/>
      <c r="P467" s="10"/>
      <c r="Q467" s="10"/>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2"/>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row>
    <row r="468" spans="1:142" ht="13.95" customHeight="1" thickBot="1">
      <c r="A468" s="42"/>
      <c r="B468" s="40"/>
      <c r="C468" s="40"/>
      <c r="D468" s="30"/>
      <c r="E468" s="37"/>
      <c r="F468" s="35"/>
      <c r="G468" s="33"/>
      <c r="H468" s="33"/>
      <c r="I468" s="32"/>
      <c r="J468" s="38"/>
      <c r="K468" s="28"/>
      <c r="L468" s="28"/>
      <c r="M468" s="28"/>
      <c r="N468" s="28"/>
      <c r="O468" s="28"/>
      <c r="P468" s="14"/>
      <c r="Q468" s="14"/>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6"/>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row>
    <row r="469" spans="1:142" ht="13.95" customHeight="1" thickTop="1">
      <c r="A469" s="41"/>
      <c r="B469" s="39" t="s">
        <v>187</v>
      </c>
      <c r="C469" s="39" t="s">
        <v>374</v>
      </c>
      <c r="D469" s="29" t="s">
        <v>340</v>
      </c>
      <c r="E469" s="36" t="s">
        <v>47</v>
      </c>
      <c r="F469" s="34">
        <f t="shared" ref="F469" si="128">ROUND(IFERROR(453.5924/G469,0),2)</f>
        <v>3.57</v>
      </c>
      <c r="G469" s="27">
        <v>127</v>
      </c>
      <c r="H469" s="27">
        <v>50</v>
      </c>
      <c r="I469" s="31"/>
      <c r="J469" s="31"/>
      <c r="K469" s="27"/>
      <c r="L469" s="27"/>
      <c r="M469" s="27"/>
      <c r="N469" s="27"/>
      <c r="O469" s="27"/>
      <c r="P469" s="10"/>
      <c r="Q469" s="10"/>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2"/>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row>
    <row r="470" spans="1:142" ht="13.95" customHeight="1" thickBot="1">
      <c r="A470" s="42"/>
      <c r="B470" s="40"/>
      <c r="C470" s="40"/>
      <c r="D470" s="30"/>
      <c r="E470" s="37"/>
      <c r="F470" s="35"/>
      <c r="G470" s="33"/>
      <c r="H470" s="33"/>
      <c r="I470" s="32"/>
      <c r="J470" s="38"/>
      <c r="K470" s="28"/>
      <c r="L470" s="28"/>
      <c r="M470" s="28"/>
      <c r="N470" s="28"/>
      <c r="O470" s="28"/>
      <c r="P470" s="14"/>
      <c r="Q470" s="14"/>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6"/>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row>
    <row r="471" spans="1:142" ht="13.95" customHeight="1" thickTop="1">
      <c r="A471" s="41"/>
      <c r="B471" s="39" t="s">
        <v>150</v>
      </c>
      <c r="C471" s="39" t="s">
        <v>353</v>
      </c>
      <c r="D471" s="29"/>
      <c r="E471" s="36" t="s">
        <v>47</v>
      </c>
      <c r="F471" s="34">
        <f t="shared" ref="F471" si="129">ROUND(IFERROR(453.5924/G471,0),2)</f>
        <v>8.1</v>
      </c>
      <c r="G471" s="27">
        <v>56</v>
      </c>
      <c r="H471" s="27">
        <v>56</v>
      </c>
      <c r="I471" s="31"/>
      <c r="J471" s="31"/>
      <c r="K471" s="27"/>
      <c r="L471" s="27"/>
      <c r="M471" s="27"/>
      <c r="N471" s="27"/>
      <c r="O471" s="27"/>
      <c r="P471" s="10"/>
      <c r="Q471" s="10"/>
      <c r="R471" s="11"/>
      <c r="S471" s="11"/>
      <c r="T471" s="11"/>
      <c r="U471" s="11"/>
      <c r="V471" s="11"/>
      <c r="W471" s="17"/>
      <c r="X471" s="17"/>
      <c r="Y471" s="17"/>
      <c r="Z471" s="17"/>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2"/>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row>
    <row r="472" spans="1:142" ht="13.95" customHeight="1" thickBot="1">
      <c r="A472" s="42"/>
      <c r="B472" s="40"/>
      <c r="C472" s="40"/>
      <c r="D472" s="30"/>
      <c r="E472" s="37"/>
      <c r="F472" s="35"/>
      <c r="G472" s="33"/>
      <c r="H472" s="33"/>
      <c r="I472" s="32"/>
      <c r="J472" s="38"/>
      <c r="K472" s="28"/>
      <c r="L472" s="28"/>
      <c r="M472" s="28"/>
      <c r="N472" s="28"/>
      <c r="O472" s="28"/>
      <c r="P472" s="14"/>
      <c r="Q472" s="14"/>
      <c r="R472" s="15"/>
      <c r="S472" s="15"/>
      <c r="T472" s="15"/>
      <c r="U472" s="15"/>
      <c r="V472" s="15"/>
      <c r="W472" s="15"/>
      <c r="X472" s="15"/>
      <c r="Y472" s="15"/>
      <c r="Z472" s="18"/>
      <c r="AA472" s="18"/>
      <c r="AB472" s="18"/>
      <c r="AC472" s="18"/>
      <c r="AD472" s="18"/>
      <c r="AE472" s="15"/>
      <c r="AF472" s="15"/>
      <c r="AG472" s="15"/>
      <c r="AH472" s="15"/>
      <c r="AI472" s="15"/>
      <c r="AJ472" s="15"/>
      <c r="AK472" s="15"/>
      <c r="AL472" s="15"/>
      <c r="AM472" s="15"/>
      <c r="AN472" s="15"/>
      <c r="AO472" s="15"/>
      <c r="AP472" s="15"/>
      <c r="AQ472" s="15"/>
      <c r="AR472" s="15"/>
      <c r="AS472" s="15"/>
      <c r="AT472" s="15"/>
      <c r="AU472" s="15"/>
      <c r="AV472" s="15"/>
      <c r="AW472" s="15"/>
      <c r="AX472" s="15"/>
      <c r="AY472" s="16"/>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row>
    <row r="473" spans="1:142" ht="13.95" customHeight="1" thickTop="1">
      <c r="A473" s="41"/>
      <c r="B473" s="39" t="s">
        <v>151</v>
      </c>
      <c r="C473" s="39" t="s">
        <v>380</v>
      </c>
      <c r="D473" s="29"/>
      <c r="E473" s="36"/>
      <c r="F473" s="34">
        <f t="shared" ref="F473" si="130">ROUND(IFERROR(453.5924/G473,0),2)</f>
        <v>0</v>
      </c>
      <c r="G473" s="27"/>
      <c r="H473" s="27"/>
      <c r="I473" s="31"/>
      <c r="J473" s="31"/>
      <c r="K473" s="27"/>
      <c r="L473" s="27"/>
      <c r="M473" s="27"/>
      <c r="N473" s="27"/>
      <c r="O473" s="27"/>
      <c r="P473" s="10"/>
      <c r="Q473" s="10"/>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2"/>
      <c r="AZ473" s="4"/>
      <c r="BA473" s="4"/>
      <c r="BB473" s="4"/>
      <c r="BC473" s="4"/>
      <c r="BD473" s="4"/>
      <c r="BE473" s="4"/>
      <c r="BF473" s="4"/>
      <c r="BG473" s="4"/>
      <c r="BH473" s="4"/>
      <c r="BI473" s="4"/>
      <c r="BJ473" s="4"/>
      <c r="BK473" s="4"/>
      <c r="BL473" s="4"/>
      <c r="BM473" s="4"/>
      <c r="BN473" s="4" t="s">
        <v>75</v>
      </c>
      <c r="BO473" s="4" t="s">
        <v>75</v>
      </c>
      <c r="BP473" s="4" t="s">
        <v>74</v>
      </c>
      <c r="BQ473" s="4" t="s">
        <v>74</v>
      </c>
      <c r="BR473" s="4" t="s">
        <v>74</v>
      </c>
      <c r="BS473" s="4" t="s">
        <v>74</v>
      </c>
      <c r="BT473" s="4" t="s">
        <v>74</v>
      </c>
      <c r="BU473" s="4" t="s">
        <v>74</v>
      </c>
      <c r="BV473" s="4" t="s">
        <v>74</v>
      </c>
      <c r="BW473" s="13" t="s">
        <v>74</v>
      </c>
      <c r="BX473" s="4" t="s">
        <v>74</v>
      </c>
      <c r="BY473" s="4" t="s">
        <v>74</v>
      </c>
      <c r="BZ473" s="4" t="s">
        <v>74</v>
      </c>
      <c r="CA473" s="4" t="s">
        <v>75</v>
      </c>
      <c r="CB473" s="4" t="s">
        <v>75</v>
      </c>
      <c r="CC473" s="4" t="s">
        <v>75</v>
      </c>
      <c r="CD473" s="4" t="s">
        <v>75</v>
      </c>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row>
    <row r="474" spans="1:142" ht="13.95" customHeight="1" thickBot="1">
      <c r="A474" s="42"/>
      <c r="B474" s="40"/>
      <c r="C474" s="40"/>
      <c r="D474" s="30"/>
      <c r="E474" s="37"/>
      <c r="F474" s="35"/>
      <c r="G474" s="33"/>
      <c r="H474" s="33"/>
      <c r="I474" s="32"/>
      <c r="J474" s="38"/>
      <c r="K474" s="28"/>
      <c r="L474" s="28"/>
      <c r="M474" s="28"/>
      <c r="N474" s="28"/>
      <c r="O474" s="28"/>
      <c r="P474" s="14"/>
      <c r="Q474" s="14"/>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6"/>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row>
    <row r="475" spans="1:142" ht="13.95" customHeight="1" thickTop="1">
      <c r="A475" s="41"/>
      <c r="B475" s="39" t="s">
        <v>333</v>
      </c>
      <c r="C475" s="39" t="s">
        <v>351</v>
      </c>
      <c r="D475" s="29"/>
      <c r="E475" s="36" t="s">
        <v>47</v>
      </c>
      <c r="F475" s="34">
        <f t="shared" ref="F475" si="131">ROUND(IFERROR(453.5924/G475,0),2)</f>
        <v>5.97</v>
      </c>
      <c r="G475" s="27">
        <v>76</v>
      </c>
      <c r="H475" s="27">
        <v>47</v>
      </c>
      <c r="I475" s="31"/>
      <c r="J475" s="31"/>
      <c r="K475" s="27"/>
      <c r="L475" s="27"/>
      <c r="M475" s="27"/>
      <c r="N475" s="27"/>
      <c r="O475" s="27"/>
      <c r="P475" s="10"/>
      <c r="Q475" s="10"/>
      <c r="R475" s="11"/>
      <c r="S475" s="11"/>
      <c r="T475" s="11"/>
      <c r="U475" s="11"/>
      <c r="V475" s="11"/>
      <c r="W475" s="17"/>
      <c r="X475" s="17"/>
      <c r="Y475" s="17"/>
      <c r="Z475" s="17"/>
      <c r="AA475" s="17"/>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2"/>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row>
    <row r="476" spans="1:142" ht="13.95" customHeight="1" thickBot="1">
      <c r="A476" s="42"/>
      <c r="B476" s="40"/>
      <c r="C476" s="40"/>
      <c r="D476" s="30"/>
      <c r="E476" s="37"/>
      <c r="F476" s="35"/>
      <c r="G476" s="33"/>
      <c r="H476" s="33"/>
      <c r="I476" s="32"/>
      <c r="J476" s="38"/>
      <c r="K476" s="28"/>
      <c r="L476" s="28"/>
      <c r="M476" s="28"/>
      <c r="N476" s="28"/>
      <c r="O476" s="28"/>
      <c r="P476" s="14"/>
      <c r="Q476" s="14"/>
      <c r="R476" s="15"/>
      <c r="S476" s="15"/>
      <c r="T476" s="15"/>
      <c r="U476" s="15"/>
      <c r="V476" s="15"/>
      <c r="W476" s="15"/>
      <c r="X476" s="18"/>
      <c r="Y476" s="18"/>
      <c r="Z476" s="18"/>
      <c r="AA476" s="18"/>
      <c r="AB476" s="18"/>
      <c r="AC476" s="18"/>
      <c r="AD476" s="18"/>
      <c r="AE476" s="18"/>
      <c r="AF476" s="18"/>
      <c r="AG476" s="18"/>
      <c r="AH476" s="18"/>
      <c r="AI476" s="15"/>
      <c r="AJ476" s="15"/>
      <c r="AK476" s="15"/>
      <c r="AL476" s="15"/>
      <c r="AM476" s="15"/>
      <c r="AN476" s="15"/>
      <c r="AO476" s="15"/>
      <c r="AP476" s="15"/>
      <c r="AQ476" s="15"/>
      <c r="AR476" s="15"/>
      <c r="AS476" s="15"/>
      <c r="AT476" s="15"/>
      <c r="AU476" s="15"/>
      <c r="AV476" s="15"/>
      <c r="AW476" s="15"/>
      <c r="AX476" s="15"/>
      <c r="AY476" s="16"/>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row>
    <row r="477" spans="1:142" ht="13.95" customHeight="1" thickTop="1">
      <c r="A477" s="41"/>
      <c r="B477" s="39" t="s">
        <v>154</v>
      </c>
      <c r="C477" s="39" t="s">
        <v>354</v>
      </c>
      <c r="D477" s="29"/>
      <c r="E477" s="36"/>
      <c r="F477" s="34">
        <f t="shared" ref="F477" si="132">ROUND(IFERROR(453.5924/G477,0),2)</f>
        <v>0</v>
      </c>
      <c r="G477" s="27"/>
      <c r="H477" s="27"/>
      <c r="I477" s="31"/>
      <c r="J477" s="31"/>
      <c r="K477" s="27"/>
      <c r="L477" s="27"/>
      <c r="M477" s="27"/>
      <c r="N477" s="27"/>
      <c r="O477" s="27"/>
      <c r="P477" s="10"/>
      <c r="Q477" s="10"/>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2"/>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row>
    <row r="478" spans="1:142" ht="13.95" customHeight="1" thickBot="1">
      <c r="A478" s="42"/>
      <c r="B478" s="40"/>
      <c r="C478" s="40"/>
      <c r="D478" s="30"/>
      <c r="E478" s="37"/>
      <c r="F478" s="35"/>
      <c r="G478" s="33"/>
      <c r="H478" s="33"/>
      <c r="I478" s="32"/>
      <c r="J478" s="38"/>
      <c r="K478" s="28"/>
      <c r="L478" s="28"/>
      <c r="M478" s="28"/>
      <c r="N478" s="28"/>
      <c r="O478" s="28"/>
      <c r="P478" s="14"/>
      <c r="Q478" s="14"/>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6"/>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row>
    <row r="479" spans="1:142" ht="13.95" customHeight="1" thickTop="1">
      <c r="A479" s="43"/>
      <c r="B479" s="39" t="s">
        <v>226</v>
      </c>
      <c r="C479" s="39" t="s">
        <v>363</v>
      </c>
      <c r="D479" s="29"/>
      <c r="E479" s="36" t="s">
        <v>58</v>
      </c>
      <c r="F479" s="34">
        <f t="shared" ref="F479" si="133">ROUND(IFERROR(453.5924/G479,0),2)</f>
        <v>6.98</v>
      </c>
      <c r="G479" s="27">
        <v>65</v>
      </c>
      <c r="H479" s="27">
        <v>45</v>
      </c>
      <c r="I479" s="31"/>
      <c r="J479" s="31"/>
      <c r="K479" s="27"/>
      <c r="L479" s="27"/>
      <c r="M479" s="27"/>
      <c r="N479" s="27"/>
      <c r="O479" s="27"/>
      <c r="P479" s="10"/>
      <c r="Q479" s="10"/>
      <c r="R479" s="11"/>
      <c r="S479" s="11"/>
      <c r="T479" s="11"/>
      <c r="U479" s="11"/>
      <c r="V479" s="11"/>
      <c r="W479" s="11"/>
      <c r="X479" s="11"/>
      <c r="Y479" s="11"/>
      <c r="Z479" s="11"/>
      <c r="AA479" s="11"/>
      <c r="AB479" s="11"/>
      <c r="AC479" s="17"/>
      <c r="AD479" s="17"/>
      <c r="AE479" s="17"/>
      <c r="AF479" s="17"/>
      <c r="AG479" s="17"/>
      <c r="AH479" s="17"/>
      <c r="AI479" s="17"/>
      <c r="AJ479" s="17"/>
      <c r="AK479" s="11"/>
      <c r="AL479" s="11"/>
      <c r="AM479" s="11"/>
      <c r="AN479" s="11"/>
      <c r="AO479" s="11"/>
      <c r="AP479" s="11"/>
      <c r="AQ479" s="11"/>
      <c r="AR479" s="11"/>
      <c r="AS479" s="11"/>
      <c r="AT479" s="11"/>
      <c r="AU479" s="11"/>
      <c r="AV479" s="11"/>
      <c r="AW479" s="11"/>
      <c r="AX479" s="11"/>
      <c r="AY479" s="12"/>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row>
    <row r="480" spans="1:142" ht="13.95" customHeight="1" thickBot="1">
      <c r="A480" s="42"/>
      <c r="B480" s="40"/>
      <c r="C480" s="40"/>
      <c r="D480" s="30"/>
      <c r="E480" s="37"/>
      <c r="F480" s="35"/>
      <c r="G480" s="33"/>
      <c r="H480" s="33"/>
      <c r="I480" s="32"/>
      <c r="J480" s="38"/>
      <c r="K480" s="28"/>
      <c r="L480" s="28"/>
      <c r="M480" s="28"/>
      <c r="N480" s="28"/>
      <c r="O480" s="28"/>
      <c r="P480" s="14"/>
      <c r="Q480" s="14"/>
      <c r="R480" s="15"/>
      <c r="S480" s="15"/>
      <c r="T480" s="15"/>
      <c r="U480" s="15"/>
      <c r="V480" s="15"/>
      <c r="W480" s="15"/>
      <c r="X480" s="18"/>
      <c r="Y480" s="18"/>
      <c r="Z480" s="18"/>
      <c r="AA480" s="18"/>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6"/>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row>
    <row r="481" spans="1:142" ht="13.95" customHeight="1" thickTop="1">
      <c r="A481" s="41"/>
      <c r="B481" s="39" t="s">
        <v>155</v>
      </c>
      <c r="C481" s="39" t="s">
        <v>395</v>
      </c>
      <c r="D481" s="29"/>
      <c r="E481" s="36" t="s">
        <v>47</v>
      </c>
      <c r="F481" s="34">
        <f t="shared" ref="F481" si="134">ROUND(IFERROR(453.5924/G481,0),2)</f>
        <v>8.89</v>
      </c>
      <c r="G481" s="27">
        <v>51</v>
      </c>
      <c r="H481" s="27">
        <v>51</v>
      </c>
      <c r="I481" s="31"/>
      <c r="J481" s="31"/>
      <c r="K481" s="27"/>
      <c r="L481" s="27"/>
      <c r="M481" s="27"/>
      <c r="N481" s="27"/>
      <c r="O481" s="27"/>
      <c r="P481" s="10"/>
      <c r="Q481" s="10"/>
      <c r="R481" s="11"/>
      <c r="S481" s="11"/>
      <c r="T481" s="11"/>
      <c r="U481" s="11"/>
      <c r="V481" s="17"/>
      <c r="W481" s="17"/>
      <c r="X481" s="17"/>
      <c r="Y481" s="17"/>
      <c r="Z481" s="17"/>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2"/>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row>
    <row r="482" spans="1:142" ht="13.95" customHeight="1" thickBot="1">
      <c r="A482" s="42"/>
      <c r="B482" s="40"/>
      <c r="C482" s="40"/>
      <c r="D482" s="30"/>
      <c r="E482" s="37"/>
      <c r="F482" s="35"/>
      <c r="G482" s="33"/>
      <c r="H482" s="33"/>
      <c r="I482" s="32"/>
      <c r="J482" s="38"/>
      <c r="K482" s="28"/>
      <c r="L482" s="28"/>
      <c r="M482" s="28"/>
      <c r="N482" s="28"/>
      <c r="O482" s="28"/>
      <c r="P482" s="14"/>
      <c r="Q482" s="14"/>
      <c r="R482" s="15"/>
      <c r="S482" s="15"/>
      <c r="T482" s="15"/>
      <c r="U482" s="15"/>
      <c r="V482" s="15"/>
      <c r="W482" s="15"/>
      <c r="X482" s="18"/>
      <c r="Y482" s="18"/>
      <c r="Z482" s="18"/>
      <c r="AA482" s="18"/>
      <c r="AB482" s="18"/>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6"/>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row>
    <row r="483" spans="1:142" ht="13.95" customHeight="1" thickTop="1">
      <c r="A483" s="41"/>
      <c r="B483" s="39" t="s">
        <v>156</v>
      </c>
      <c r="C483" s="39" t="s">
        <v>400</v>
      </c>
      <c r="D483" s="29"/>
      <c r="E483" s="36" t="s">
        <v>58</v>
      </c>
      <c r="F483" s="34">
        <f t="shared" ref="F483" si="135">ROUND(IFERROR(453.5924/G483,0),2)</f>
        <v>8.89</v>
      </c>
      <c r="G483" s="27">
        <v>51</v>
      </c>
      <c r="H483" s="27">
        <v>56</v>
      </c>
      <c r="I483" s="31"/>
      <c r="J483" s="31"/>
      <c r="K483" s="27"/>
      <c r="L483" s="27"/>
      <c r="M483" s="27"/>
      <c r="N483" s="27"/>
      <c r="O483" s="27"/>
      <c r="P483" s="10"/>
      <c r="Q483" s="10"/>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2"/>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row>
    <row r="484" spans="1:142" ht="13.95" customHeight="1" thickBot="1">
      <c r="A484" s="42"/>
      <c r="B484" s="40"/>
      <c r="C484" s="40"/>
      <c r="D484" s="30"/>
      <c r="E484" s="37"/>
      <c r="F484" s="35"/>
      <c r="G484" s="33"/>
      <c r="H484" s="33"/>
      <c r="I484" s="32"/>
      <c r="J484" s="38"/>
      <c r="K484" s="28"/>
      <c r="L484" s="28"/>
      <c r="M484" s="28"/>
      <c r="N484" s="28"/>
      <c r="O484" s="28"/>
      <c r="P484" s="14"/>
      <c r="Q484" s="14"/>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6"/>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row>
    <row r="485" spans="1:142" ht="13.95" customHeight="1" thickTop="1">
      <c r="A485" s="41"/>
      <c r="B485" s="39" t="s">
        <v>188</v>
      </c>
      <c r="C485" s="39" t="s">
        <v>350</v>
      </c>
      <c r="D485" s="29"/>
      <c r="E485" s="36" t="s">
        <v>47</v>
      </c>
      <c r="F485" s="34">
        <f t="shared" ref="F485" si="136">ROUND(IFERROR(453.5924/G485,0),2)</f>
        <v>2.98</v>
      </c>
      <c r="G485" s="27">
        <v>152</v>
      </c>
      <c r="H485" s="27">
        <v>55</v>
      </c>
      <c r="I485" s="31"/>
      <c r="J485" s="31"/>
      <c r="K485" s="27"/>
      <c r="L485" s="27"/>
      <c r="M485" s="27"/>
      <c r="N485" s="27"/>
      <c r="O485" s="27"/>
      <c r="P485" s="10"/>
      <c r="Q485" s="10"/>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2"/>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row>
    <row r="486" spans="1:142" ht="13.95" customHeight="1" thickBot="1">
      <c r="A486" s="42"/>
      <c r="B486" s="40"/>
      <c r="C486" s="40"/>
      <c r="D486" s="30"/>
      <c r="E486" s="37"/>
      <c r="F486" s="35"/>
      <c r="G486" s="33"/>
      <c r="H486" s="33"/>
      <c r="I486" s="32"/>
      <c r="J486" s="38"/>
      <c r="K486" s="28"/>
      <c r="L486" s="28"/>
      <c r="M486" s="28"/>
      <c r="N486" s="28"/>
      <c r="O486" s="28"/>
      <c r="P486" s="14"/>
      <c r="Q486" s="14"/>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6"/>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row>
    <row r="487" spans="1:142" ht="13.95" customHeight="1" thickTop="1">
      <c r="A487" s="41"/>
      <c r="B487" s="39" t="s">
        <v>157</v>
      </c>
      <c r="C487" s="39" t="s">
        <v>350</v>
      </c>
      <c r="D487" s="29"/>
      <c r="E487" s="36"/>
      <c r="F487" s="34">
        <f t="shared" ref="F487" si="137">ROUND(IFERROR(453.5924/G487,0),2)</f>
        <v>1.33</v>
      </c>
      <c r="G487" s="27">
        <v>342</v>
      </c>
      <c r="H487" s="27">
        <v>42</v>
      </c>
      <c r="I487" s="31"/>
      <c r="J487" s="31"/>
      <c r="K487" s="27"/>
      <c r="L487" s="27"/>
      <c r="M487" s="27"/>
      <c r="N487" s="27"/>
      <c r="O487" s="27"/>
      <c r="P487" s="10"/>
      <c r="Q487" s="10"/>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2"/>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row>
    <row r="488" spans="1:142" ht="13.95" customHeight="1" thickBot="1">
      <c r="A488" s="42"/>
      <c r="B488" s="40"/>
      <c r="C488" s="40"/>
      <c r="D488" s="30"/>
      <c r="E488" s="37"/>
      <c r="F488" s="35"/>
      <c r="G488" s="33"/>
      <c r="H488" s="33"/>
      <c r="I488" s="32"/>
      <c r="J488" s="38"/>
      <c r="K488" s="28"/>
      <c r="L488" s="28"/>
      <c r="M488" s="28"/>
      <c r="N488" s="28"/>
      <c r="O488" s="28"/>
      <c r="P488" s="14"/>
      <c r="Q488" s="14"/>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6"/>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row>
    <row r="489" spans="1:142" ht="13.95" customHeight="1" thickTop="1">
      <c r="A489" s="41"/>
      <c r="B489" s="39" t="s">
        <v>81</v>
      </c>
      <c r="C489" s="39" t="s">
        <v>351</v>
      </c>
      <c r="D489" s="29"/>
      <c r="E489" s="36"/>
      <c r="F489" s="34">
        <f t="shared" ref="F489" si="138">ROUND(IFERROR(453.5924/G489,0),2)</f>
        <v>7.69</v>
      </c>
      <c r="G489" s="27">
        <v>59</v>
      </c>
      <c r="H489" s="27">
        <v>55</v>
      </c>
      <c r="I489" s="31"/>
      <c r="J489" s="31"/>
      <c r="K489" s="27"/>
      <c r="L489" s="27"/>
      <c r="M489" s="27"/>
      <c r="N489" s="27"/>
      <c r="O489" s="27"/>
      <c r="P489" s="10"/>
      <c r="Q489" s="10"/>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2"/>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row>
    <row r="490" spans="1:142" ht="13.95" customHeight="1" thickBot="1">
      <c r="A490" s="42"/>
      <c r="B490" s="40"/>
      <c r="C490" s="40"/>
      <c r="D490" s="30"/>
      <c r="E490" s="37"/>
      <c r="F490" s="35"/>
      <c r="G490" s="33"/>
      <c r="H490" s="33"/>
      <c r="I490" s="32"/>
      <c r="J490" s="38"/>
      <c r="K490" s="28"/>
      <c r="L490" s="28"/>
      <c r="M490" s="28"/>
      <c r="N490" s="28"/>
      <c r="O490" s="28"/>
      <c r="P490" s="14"/>
      <c r="Q490" s="14"/>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6"/>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row>
    <row r="491" spans="1:142" ht="13.95" customHeight="1" thickTop="1">
      <c r="A491" s="41"/>
      <c r="B491" s="39" t="s">
        <v>158</v>
      </c>
      <c r="C491" s="39" t="s">
        <v>399</v>
      </c>
      <c r="D491" s="29"/>
      <c r="E491" s="36"/>
      <c r="F491" s="34">
        <f t="shared" ref="F491" si="139">ROUND(IFERROR(453.5924/G491,0),2)</f>
        <v>10.31</v>
      </c>
      <c r="G491" s="27">
        <v>44</v>
      </c>
      <c r="H491" s="27"/>
      <c r="I491" s="31"/>
      <c r="J491" s="31"/>
      <c r="K491" s="27"/>
      <c r="L491" s="27"/>
      <c r="M491" s="27"/>
      <c r="N491" s="27"/>
      <c r="O491" s="27"/>
      <c r="P491" s="10"/>
      <c r="Q491" s="10"/>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2"/>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row>
    <row r="492" spans="1:142" ht="13.95" customHeight="1" thickBot="1">
      <c r="A492" s="42"/>
      <c r="B492" s="40"/>
      <c r="C492" s="40"/>
      <c r="D492" s="30"/>
      <c r="E492" s="37"/>
      <c r="F492" s="35"/>
      <c r="G492" s="33"/>
      <c r="H492" s="33"/>
      <c r="I492" s="32"/>
      <c r="J492" s="38"/>
      <c r="K492" s="28"/>
      <c r="L492" s="28"/>
      <c r="M492" s="28"/>
      <c r="N492" s="28"/>
      <c r="O492" s="28"/>
      <c r="P492" s="14"/>
      <c r="Q492" s="14"/>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6"/>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row>
    <row r="493" spans="1:142" ht="13.95" customHeight="1" thickTop="1">
      <c r="A493" s="41"/>
      <c r="B493" s="39" t="s">
        <v>241</v>
      </c>
      <c r="C493" s="39" t="s">
        <v>269</v>
      </c>
      <c r="D493" s="29"/>
      <c r="E493" s="36"/>
      <c r="F493" s="34">
        <f t="shared" ref="F493" si="140">ROUND(IFERROR(453.5924/G493,0),2)</f>
        <v>7.09</v>
      </c>
      <c r="G493" s="27">
        <v>64</v>
      </c>
      <c r="H493" s="27">
        <v>58</v>
      </c>
      <c r="I493" s="31"/>
      <c r="J493" s="31"/>
      <c r="K493" s="27"/>
      <c r="L493" s="27"/>
      <c r="M493" s="27"/>
      <c r="N493" s="27"/>
      <c r="O493" s="27"/>
      <c r="P493" s="10"/>
      <c r="Q493" s="10"/>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2"/>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row>
    <row r="494" spans="1:142" ht="13.95" customHeight="1" thickBot="1">
      <c r="A494" s="42"/>
      <c r="B494" s="40"/>
      <c r="C494" s="40"/>
      <c r="D494" s="30"/>
      <c r="E494" s="37"/>
      <c r="F494" s="35"/>
      <c r="G494" s="33"/>
      <c r="H494" s="33"/>
      <c r="I494" s="32"/>
      <c r="J494" s="38"/>
      <c r="K494" s="28"/>
      <c r="L494" s="28"/>
      <c r="M494" s="28"/>
      <c r="N494" s="28"/>
      <c r="O494" s="28"/>
      <c r="P494" s="14"/>
      <c r="Q494" s="14"/>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6"/>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row>
    <row r="495" spans="1:142" ht="13.95" customHeight="1" thickTop="1">
      <c r="A495" s="41"/>
      <c r="B495" s="39" t="s">
        <v>159</v>
      </c>
      <c r="C495" s="39" t="s">
        <v>388</v>
      </c>
      <c r="D495" s="29"/>
      <c r="E495" s="36"/>
      <c r="F495" s="34">
        <f t="shared" ref="F495" si="141">ROUND(IFERROR(453.5924/G495,0),2)</f>
        <v>9.4499999999999993</v>
      </c>
      <c r="G495" s="27">
        <v>48</v>
      </c>
      <c r="H495" s="27">
        <v>48</v>
      </c>
      <c r="I495" s="31"/>
      <c r="J495" s="31"/>
      <c r="K495" s="27"/>
      <c r="L495" s="27"/>
      <c r="M495" s="27"/>
      <c r="N495" s="27"/>
      <c r="O495" s="27"/>
      <c r="P495" s="10"/>
      <c r="Q495" s="10"/>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2"/>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row>
    <row r="496" spans="1:142" ht="13.95" customHeight="1" thickBot="1">
      <c r="A496" s="42"/>
      <c r="B496" s="40"/>
      <c r="C496" s="40"/>
      <c r="D496" s="30"/>
      <c r="E496" s="37"/>
      <c r="F496" s="35"/>
      <c r="G496" s="33"/>
      <c r="H496" s="33"/>
      <c r="I496" s="32"/>
      <c r="J496" s="38"/>
      <c r="K496" s="28"/>
      <c r="L496" s="28"/>
      <c r="M496" s="28"/>
      <c r="N496" s="28"/>
      <c r="O496" s="28"/>
      <c r="P496" s="14"/>
      <c r="Q496" s="14"/>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6"/>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row>
    <row r="497" spans="1:142" ht="13.95" customHeight="1" thickTop="1">
      <c r="A497" s="41"/>
      <c r="B497" s="39" t="s">
        <v>457</v>
      </c>
      <c r="C497" s="39" t="s">
        <v>368</v>
      </c>
      <c r="D497" s="29"/>
      <c r="E497" s="36" t="s">
        <v>47</v>
      </c>
      <c r="F497" s="34">
        <f t="shared" ref="F497" si="142">ROUND(IFERROR(453.5924/G497,0),2)</f>
        <v>8.1</v>
      </c>
      <c r="G497" s="27">
        <v>56</v>
      </c>
      <c r="H497" s="27">
        <v>57</v>
      </c>
      <c r="I497" s="31"/>
      <c r="J497" s="31"/>
      <c r="K497" s="27"/>
      <c r="L497" s="27"/>
      <c r="M497" s="27"/>
      <c r="N497" s="27"/>
      <c r="O497" s="27"/>
      <c r="P497" s="10"/>
      <c r="Q497" s="10"/>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2"/>
      <c r="AZ497" s="4"/>
      <c r="BA497" s="4"/>
      <c r="BB497" s="4"/>
      <c r="BC497" s="4"/>
      <c r="BD497" s="4"/>
      <c r="BE497" s="4"/>
      <c r="BF497" s="4"/>
      <c r="BG497" s="4"/>
      <c r="BH497" s="4"/>
      <c r="BI497" s="4"/>
      <c r="BJ497" s="4"/>
      <c r="BK497" s="4"/>
      <c r="BL497" s="4"/>
      <c r="BM497" s="4"/>
      <c r="BN497" s="4" t="s">
        <v>75</v>
      </c>
      <c r="BO497" s="4" t="s">
        <v>75</v>
      </c>
      <c r="BP497" s="4" t="s">
        <v>74</v>
      </c>
      <c r="BQ497" s="4" t="s">
        <v>74</v>
      </c>
      <c r="BR497" s="4" t="s">
        <v>74</v>
      </c>
      <c r="BS497" s="4" t="s">
        <v>74</v>
      </c>
      <c r="BT497" s="4" t="s">
        <v>74</v>
      </c>
      <c r="BU497" s="4" t="s">
        <v>74</v>
      </c>
      <c r="BV497" s="4" t="s">
        <v>74</v>
      </c>
      <c r="BW497" s="13" t="s">
        <v>74</v>
      </c>
      <c r="BX497" s="4" t="s">
        <v>74</v>
      </c>
      <c r="BY497" s="4" t="s">
        <v>74</v>
      </c>
      <c r="BZ497" s="4" t="s">
        <v>74</v>
      </c>
      <c r="CA497" s="4" t="s">
        <v>75</v>
      </c>
      <c r="CB497" s="4" t="s">
        <v>75</v>
      </c>
      <c r="CC497" s="4" t="s">
        <v>75</v>
      </c>
      <c r="CD497" s="4" t="s">
        <v>75</v>
      </c>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row>
    <row r="498" spans="1:142" ht="13.95" customHeight="1" thickBot="1">
      <c r="A498" s="42"/>
      <c r="B498" s="40"/>
      <c r="C498" s="40"/>
      <c r="D498" s="30"/>
      <c r="E498" s="37"/>
      <c r="F498" s="35"/>
      <c r="G498" s="33"/>
      <c r="H498" s="33"/>
      <c r="I498" s="32"/>
      <c r="J498" s="38"/>
      <c r="K498" s="28"/>
      <c r="L498" s="28"/>
      <c r="M498" s="28"/>
      <c r="N498" s="28"/>
      <c r="O498" s="28"/>
      <c r="P498" s="14"/>
      <c r="Q498" s="14"/>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6"/>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row>
    <row r="499" spans="1:142" ht="13.95" customHeight="1" thickTop="1">
      <c r="A499" s="41"/>
      <c r="B499" s="39" t="s">
        <v>334</v>
      </c>
      <c r="C499" s="39" t="s">
        <v>351</v>
      </c>
      <c r="D499" s="29"/>
      <c r="E499" s="36" t="s">
        <v>58</v>
      </c>
      <c r="F499" s="34">
        <f t="shared" ref="F499" si="143">ROUND(IFERROR(453.5924/G499,0),2)</f>
        <v>9.86</v>
      </c>
      <c r="G499" s="27">
        <v>46</v>
      </c>
      <c r="H499" s="27">
        <v>55</v>
      </c>
      <c r="I499" s="31"/>
      <c r="J499" s="31"/>
      <c r="K499" s="27"/>
      <c r="L499" s="27"/>
      <c r="M499" s="27"/>
      <c r="N499" s="27"/>
      <c r="O499" s="27"/>
      <c r="P499" s="10"/>
      <c r="Q499" s="10"/>
      <c r="R499" s="11"/>
      <c r="S499" s="11"/>
      <c r="T499" s="11"/>
      <c r="U499" s="11"/>
      <c r="V499" s="11"/>
      <c r="W499" s="11"/>
      <c r="X499" s="11"/>
      <c r="Y499" s="11"/>
      <c r="Z499" s="11"/>
      <c r="AA499" s="11"/>
      <c r="AB499" s="11"/>
      <c r="AC499" s="11"/>
      <c r="AD499" s="11"/>
      <c r="AE499" s="11"/>
      <c r="AF499" s="17"/>
      <c r="AG499" s="17"/>
      <c r="AH499" s="17"/>
      <c r="AI499" s="17"/>
      <c r="AJ499" s="17"/>
      <c r="AK499" s="17"/>
      <c r="AL499" s="17"/>
      <c r="AM499" s="17"/>
      <c r="AN499" s="11"/>
      <c r="AO499" s="11"/>
      <c r="AP499" s="11"/>
      <c r="AQ499" s="11"/>
      <c r="AR499" s="11"/>
      <c r="AS499" s="11"/>
      <c r="AT499" s="11"/>
      <c r="AU499" s="11"/>
      <c r="AV499" s="11"/>
      <c r="AW499" s="11"/>
      <c r="AX499" s="11"/>
      <c r="AY499" s="12"/>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row>
    <row r="500" spans="1:142" ht="13.95" customHeight="1" thickBot="1">
      <c r="A500" s="42"/>
      <c r="B500" s="40"/>
      <c r="C500" s="40"/>
      <c r="D500" s="30"/>
      <c r="E500" s="37"/>
      <c r="F500" s="35"/>
      <c r="G500" s="33"/>
      <c r="H500" s="33"/>
      <c r="I500" s="32"/>
      <c r="J500" s="38"/>
      <c r="K500" s="28"/>
      <c r="L500" s="28"/>
      <c r="M500" s="28"/>
      <c r="N500" s="28"/>
      <c r="O500" s="28"/>
      <c r="P500" s="14"/>
      <c r="Q500" s="14"/>
      <c r="R500" s="15"/>
      <c r="S500" s="15"/>
      <c r="T500" s="15"/>
      <c r="U500" s="15"/>
      <c r="V500" s="15"/>
      <c r="W500" s="15"/>
      <c r="X500" s="15"/>
      <c r="Y500" s="15"/>
      <c r="Z500" s="18"/>
      <c r="AA500" s="18"/>
      <c r="AB500" s="18"/>
      <c r="AC500" s="18"/>
      <c r="AD500" s="18"/>
      <c r="AE500" s="18"/>
      <c r="AF500" s="18"/>
      <c r="AG500" s="15"/>
      <c r="AH500" s="15"/>
      <c r="AI500" s="15"/>
      <c r="AJ500" s="15"/>
      <c r="AK500" s="15"/>
      <c r="AL500" s="15"/>
      <c r="AM500" s="15"/>
      <c r="AN500" s="15"/>
      <c r="AO500" s="15"/>
      <c r="AP500" s="15"/>
      <c r="AQ500" s="15"/>
      <c r="AR500" s="15"/>
      <c r="AS500" s="15"/>
      <c r="AT500" s="15"/>
      <c r="AU500" s="15"/>
      <c r="AV500" s="15"/>
      <c r="AW500" s="15"/>
      <c r="AX500" s="15"/>
      <c r="AY500" s="16"/>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row>
    <row r="501" spans="1:142" ht="13.95" customHeight="1" thickTop="1">
      <c r="A501" s="43"/>
      <c r="B501" s="39" t="s">
        <v>91</v>
      </c>
      <c r="C501" s="39" t="s">
        <v>366</v>
      </c>
      <c r="D501" s="29"/>
      <c r="E501" s="36" t="s">
        <v>59</v>
      </c>
      <c r="F501" s="34">
        <f t="shared" ref="F501" si="144">ROUND(IFERROR(453.5924/G501,0),2)</f>
        <v>7.44</v>
      </c>
      <c r="G501" s="27">
        <v>61</v>
      </c>
      <c r="H501" s="27">
        <v>49</v>
      </c>
      <c r="I501" s="31"/>
      <c r="J501" s="31"/>
      <c r="K501" s="27"/>
      <c r="L501" s="27"/>
      <c r="M501" s="27"/>
      <c r="N501" s="27"/>
      <c r="O501" s="27"/>
      <c r="P501" s="10"/>
      <c r="Q501" s="10"/>
      <c r="R501" s="11"/>
      <c r="S501" s="11"/>
      <c r="T501" s="11"/>
      <c r="U501" s="11"/>
      <c r="V501" s="11"/>
      <c r="W501" s="11"/>
      <c r="X501" s="11"/>
      <c r="Y501" s="11"/>
      <c r="Z501" s="17"/>
      <c r="AA501" s="17"/>
      <c r="AB501" s="17"/>
      <c r="AC501" s="17"/>
      <c r="AD501" s="17"/>
      <c r="AE501" s="11"/>
      <c r="AF501" s="11"/>
      <c r="AG501" s="11"/>
      <c r="AH501" s="11"/>
      <c r="AI501" s="11"/>
      <c r="AJ501" s="11"/>
      <c r="AK501" s="11"/>
      <c r="AL501" s="11"/>
      <c r="AM501" s="11"/>
      <c r="AN501" s="11"/>
      <c r="AO501" s="11"/>
      <c r="AP501" s="11"/>
      <c r="AQ501" s="11"/>
      <c r="AR501" s="11"/>
      <c r="AS501" s="11"/>
      <c r="AT501" s="11"/>
      <c r="AU501" s="11"/>
      <c r="AV501" s="11"/>
      <c r="AW501" s="11"/>
      <c r="AX501" s="11"/>
      <c r="AY501" s="12"/>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row>
    <row r="502" spans="1:142" ht="13.95" customHeight="1" thickBot="1">
      <c r="A502" s="42"/>
      <c r="B502" s="40"/>
      <c r="C502" s="40"/>
      <c r="D502" s="30"/>
      <c r="E502" s="37"/>
      <c r="F502" s="35"/>
      <c r="G502" s="33"/>
      <c r="H502" s="33"/>
      <c r="I502" s="32"/>
      <c r="J502" s="38"/>
      <c r="K502" s="28"/>
      <c r="L502" s="28"/>
      <c r="M502" s="28"/>
      <c r="N502" s="28"/>
      <c r="O502" s="28"/>
      <c r="P502" s="14"/>
      <c r="Q502" s="14"/>
      <c r="R502" s="15"/>
      <c r="S502" s="15"/>
      <c r="T502" s="15"/>
      <c r="U502" s="15"/>
      <c r="V502" s="15"/>
      <c r="W502" s="15"/>
      <c r="X502" s="15"/>
      <c r="Y502" s="15"/>
      <c r="Z502" s="18"/>
      <c r="AA502" s="18"/>
      <c r="AB502" s="18"/>
      <c r="AC502" s="18"/>
      <c r="AD502" s="18"/>
      <c r="AE502" s="18"/>
      <c r="AF502" s="18"/>
      <c r="AG502" s="15"/>
      <c r="AH502" s="15"/>
      <c r="AI502" s="15"/>
      <c r="AJ502" s="15"/>
      <c r="AK502" s="15"/>
      <c r="AL502" s="15"/>
      <c r="AM502" s="15"/>
      <c r="AN502" s="15"/>
      <c r="AO502" s="15"/>
      <c r="AP502" s="15"/>
      <c r="AQ502" s="15"/>
      <c r="AR502" s="15"/>
      <c r="AS502" s="15"/>
      <c r="AT502" s="15"/>
      <c r="AU502" s="15"/>
      <c r="AV502" s="15"/>
      <c r="AW502" s="15"/>
      <c r="AX502" s="15"/>
      <c r="AY502" s="16"/>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row>
    <row r="503" spans="1:142" ht="13.95" customHeight="1" thickTop="1">
      <c r="A503" s="41"/>
      <c r="B503" s="39" t="s">
        <v>335</v>
      </c>
      <c r="C503" s="39" t="s">
        <v>297</v>
      </c>
      <c r="D503" s="29"/>
      <c r="E503" s="36" t="s">
        <v>58</v>
      </c>
      <c r="F503" s="34">
        <f t="shared" ref="F503" si="145">ROUND(IFERROR(453.5924/G503,0),2)</f>
        <v>9.4499999999999993</v>
      </c>
      <c r="G503" s="27">
        <v>48</v>
      </c>
      <c r="H503" s="27">
        <v>58</v>
      </c>
      <c r="I503" s="31"/>
      <c r="J503" s="31"/>
      <c r="K503" s="27"/>
      <c r="L503" s="27"/>
      <c r="M503" s="27"/>
      <c r="N503" s="27"/>
      <c r="O503" s="27"/>
      <c r="P503" s="10"/>
      <c r="Q503" s="10"/>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2"/>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row>
    <row r="504" spans="1:142" ht="13.95" customHeight="1" thickBot="1">
      <c r="A504" s="42"/>
      <c r="B504" s="40"/>
      <c r="C504" s="40"/>
      <c r="D504" s="30"/>
      <c r="E504" s="37"/>
      <c r="F504" s="35"/>
      <c r="G504" s="33"/>
      <c r="H504" s="33"/>
      <c r="I504" s="32"/>
      <c r="J504" s="38"/>
      <c r="K504" s="28"/>
      <c r="L504" s="28"/>
      <c r="M504" s="28"/>
      <c r="N504" s="28"/>
      <c r="O504" s="28"/>
      <c r="P504" s="14"/>
      <c r="Q504" s="14"/>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6"/>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row>
    <row r="505" spans="1:142" ht="13.95" customHeight="1" thickTop="1">
      <c r="A505" s="41"/>
      <c r="B505" s="39" t="s">
        <v>190</v>
      </c>
      <c r="C505" s="39" t="s">
        <v>374</v>
      </c>
      <c r="D505" s="29"/>
      <c r="E505" s="36"/>
      <c r="F505" s="34">
        <f t="shared" ref="F505" si="146">ROUND(IFERROR(453.5924/G505,0),2)</f>
        <v>3.57</v>
      </c>
      <c r="G505" s="27">
        <v>127</v>
      </c>
      <c r="H505" s="27">
        <v>44</v>
      </c>
      <c r="I505" s="31"/>
      <c r="J505" s="31"/>
      <c r="K505" s="27"/>
      <c r="L505" s="27"/>
      <c r="M505" s="27"/>
      <c r="N505" s="27"/>
      <c r="O505" s="27"/>
      <c r="P505" s="10"/>
      <c r="Q505" s="10"/>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2"/>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row>
    <row r="506" spans="1:142" ht="13.95" customHeight="1" thickBot="1">
      <c r="A506" s="42"/>
      <c r="B506" s="40"/>
      <c r="C506" s="40"/>
      <c r="D506" s="30"/>
      <c r="E506" s="37"/>
      <c r="F506" s="35"/>
      <c r="G506" s="33"/>
      <c r="H506" s="33"/>
      <c r="I506" s="32"/>
      <c r="J506" s="38"/>
      <c r="K506" s="28"/>
      <c r="L506" s="28"/>
      <c r="M506" s="28"/>
      <c r="N506" s="28"/>
      <c r="O506" s="28"/>
      <c r="P506" s="14"/>
      <c r="Q506" s="14"/>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6"/>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row>
    <row r="507" spans="1:142" ht="13.95" customHeight="1" thickTop="1">
      <c r="A507" s="43"/>
      <c r="B507" s="39" t="s">
        <v>223</v>
      </c>
      <c r="C507" s="39" t="s">
        <v>138</v>
      </c>
      <c r="D507" s="29"/>
      <c r="E507" s="36" t="s">
        <v>59</v>
      </c>
      <c r="F507" s="34">
        <f t="shared" ref="F507" si="147">ROUND(IFERROR(453.5924/G507,0),2)</f>
        <v>7.56</v>
      </c>
      <c r="G507" s="27">
        <v>60</v>
      </c>
      <c r="H507" s="27">
        <v>54</v>
      </c>
      <c r="I507" s="31"/>
      <c r="J507" s="31"/>
      <c r="K507" s="27"/>
      <c r="L507" s="27"/>
      <c r="M507" s="27"/>
      <c r="N507" s="27"/>
      <c r="O507" s="27"/>
      <c r="P507" s="10"/>
      <c r="Q507" s="10"/>
      <c r="R507" s="11"/>
      <c r="S507" s="11"/>
      <c r="T507" s="11"/>
      <c r="U507" s="11"/>
      <c r="V507" s="11"/>
      <c r="W507" s="17"/>
      <c r="X507" s="17"/>
      <c r="Y507" s="17"/>
      <c r="Z507" s="17"/>
      <c r="AA507" s="17"/>
      <c r="AB507" s="17"/>
      <c r="AC507" s="17"/>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2"/>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row>
    <row r="508" spans="1:142" ht="13.95" customHeight="1" thickBot="1">
      <c r="A508" s="42"/>
      <c r="B508" s="40"/>
      <c r="C508" s="40"/>
      <c r="D508" s="30"/>
      <c r="E508" s="37"/>
      <c r="F508" s="35"/>
      <c r="G508" s="33"/>
      <c r="H508" s="33"/>
      <c r="I508" s="32"/>
      <c r="J508" s="38"/>
      <c r="K508" s="28"/>
      <c r="L508" s="28"/>
      <c r="M508" s="28"/>
      <c r="N508" s="28"/>
      <c r="O508" s="28"/>
      <c r="P508" s="14"/>
      <c r="Q508" s="14"/>
      <c r="R508" s="15"/>
      <c r="S508" s="15"/>
      <c r="T508" s="15"/>
      <c r="U508" s="15"/>
      <c r="V508" s="15"/>
      <c r="W508" s="18"/>
      <c r="X508" s="18"/>
      <c r="Y508" s="18"/>
      <c r="Z508" s="18"/>
      <c r="AA508" s="18"/>
      <c r="AB508" s="18"/>
      <c r="AC508" s="18"/>
      <c r="AD508" s="18"/>
      <c r="AE508" s="18"/>
      <c r="AF508" s="18"/>
      <c r="AG508" s="18"/>
      <c r="AH508" s="18"/>
      <c r="AI508" s="18"/>
      <c r="AJ508" s="15"/>
      <c r="AK508" s="15"/>
      <c r="AL508" s="15"/>
      <c r="AM508" s="15"/>
      <c r="AN508" s="15"/>
      <c r="AO508" s="15"/>
      <c r="AP508" s="15"/>
      <c r="AQ508" s="15"/>
      <c r="AR508" s="15"/>
      <c r="AS508" s="15"/>
      <c r="AT508" s="15"/>
      <c r="AU508" s="15"/>
      <c r="AV508" s="15"/>
      <c r="AW508" s="15"/>
      <c r="AX508" s="15"/>
      <c r="AY508" s="16"/>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row>
    <row r="509" spans="1:142" ht="13.95" customHeight="1" thickTop="1">
      <c r="A509" s="41"/>
      <c r="B509" s="39" t="s">
        <v>161</v>
      </c>
      <c r="C509" s="39" t="s">
        <v>351</v>
      </c>
      <c r="D509" s="29"/>
      <c r="E509" s="36" t="s">
        <v>58</v>
      </c>
      <c r="F509" s="34">
        <f t="shared" ref="F509" si="148">ROUND(IFERROR(453.5924/G509,0),2)</f>
        <v>9.4499999999999993</v>
      </c>
      <c r="G509" s="27">
        <v>48</v>
      </c>
      <c r="H509" s="27">
        <v>45</v>
      </c>
      <c r="I509" s="31"/>
      <c r="J509" s="31"/>
      <c r="K509" s="27"/>
      <c r="L509" s="27"/>
      <c r="M509" s="27"/>
      <c r="N509" s="27"/>
      <c r="O509" s="27"/>
      <c r="P509" s="10"/>
      <c r="Q509" s="10"/>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2"/>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row>
    <row r="510" spans="1:142" ht="13.95" customHeight="1" thickBot="1">
      <c r="A510" s="42"/>
      <c r="B510" s="40"/>
      <c r="C510" s="40"/>
      <c r="D510" s="30"/>
      <c r="E510" s="37"/>
      <c r="F510" s="35"/>
      <c r="G510" s="33"/>
      <c r="H510" s="33"/>
      <c r="I510" s="32"/>
      <c r="J510" s="38"/>
      <c r="K510" s="28"/>
      <c r="L510" s="28"/>
      <c r="M510" s="28"/>
      <c r="N510" s="28"/>
      <c r="O510" s="28"/>
      <c r="P510" s="14"/>
      <c r="Q510" s="14"/>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6"/>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row>
    <row r="511" spans="1:142" ht="13.95" customHeight="1" thickTop="1">
      <c r="A511" s="41"/>
      <c r="B511" s="39" t="s">
        <v>192</v>
      </c>
      <c r="C511" s="39" t="s">
        <v>396</v>
      </c>
      <c r="D511" s="29"/>
      <c r="E511" s="36" t="s">
        <v>47</v>
      </c>
      <c r="F511" s="34">
        <f t="shared" ref="F511" si="149">ROUND(IFERROR(453.5924/G511,0),2)</f>
        <v>6.87</v>
      </c>
      <c r="G511" s="27">
        <v>66</v>
      </c>
      <c r="H511" s="27">
        <v>62</v>
      </c>
      <c r="I511" s="31"/>
      <c r="J511" s="31"/>
      <c r="K511" s="27"/>
      <c r="L511" s="27"/>
      <c r="M511" s="27"/>
      <c r="N511" s="27"/>
      <c r="O511" s="27"/>
      <c r="P511" s="10"/>
      <c r="Q511" s="10"/>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2"/>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row>
    <row r="512" spans="1:142" ht="13.95" customHeight="1" thickBot="1">
      <c r="A512" s="42"/>
      <c r="B512" s="40"/>
      <c r="C512" s="40"/>
      <c r="D512" s="30"/>
      <c r="E512" s="37"/>
      <c r="F512" s="35"/>
      <c r="G512" s="33"/>
      <c r="H512" s="33"/>
      <c r="I512" s="32"/>
      <c r="J512" s="38"/>
      <c r="K512" s="28"/>
      <c r="L512" s="28"/>
      <c r="M512" s="28"/>
      <c r="N512" s="28"/>
      <c r="O512" s="28"/>
      <c r="P512" s="14"/>
      <c r="Q512" s="14"/>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6"/>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row>
    <row r="513" spans="1:142" ht="13.95" customHeight="1" thickTop="1">
      <c r="A513" s="41"/>
      <c r="B513" s="39" t="s">
        <v>193</v>
      </c>
      <c r="C513" s="39" t="s">
        <v>396</v>
      </c>
      <c r="D513" s="29"/>
      <c r="E513" s="36" t="s">
        <v>47</v>
      </c>
      <c r="F513" s="34">
        <f t="shared" ref="F513" si="150">ROUND(IFERROR(453.5924/G513,0),2)</f>
        <v>6.57</v>
      </c>
      <c r="G513" s="27">
        <v>69</v>
      </c>
      <c r="H513" s="27">
        <v>53</v>
      </c>
      <c r="I513" s="31"/>
      <c r="J513" s="31"/>
      <c r="K513" s="27"/>
      <c r="L513" s="27"/>
      <c r="M513" s="27"/>
      <c r="N513" s="27"/>
      <c r="O513" s="27"/>
      <c r="P513" s="10"/>
      <c r="Q513" s="10"/>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2"/>
      <c r="AZ513" s="4"/>
      <c r="BA513" s="4"/>
      <c r="BB513" s="4"/>
      <c r="BC513" s="4"/>
      <c r="BD513" s="4"/>
      <c r="BE513" s="4"/>
      <c r="BF513" s="4"/>
      <c r="BG513" s="4"/>
      <c r="BH513" s="4"/>
      <c r="BI513" s="4"/>
      <c r="BJ513" s="4"/>
      <c r="BK513" s="4"/>
      <c r="BL513" s="4"/>
      <c r="BM513" s="4"/>
      <c r="BN513" s="4"/>
      <c r="BO513" s="4"/>
      <c r="BP513" s="4"/>
      <c r="BQ513" s="4"/>
      <c r="BR513" s="4"/>
      <c r="BS513" s="4"/>
      <c r="BT513" s="4" t="s">
        <v>75</v>
      </c>
      <c r="BU513" s="4" t="s">
        <v>75</v>
      </c>
      <c r="BV513" s="4" t="s">
        <v>74</v>
      </c>
      <c r="BW513" s="4" t="s">
        <v>74</v>
      </c>
      <c r="BX513" s="4" t="s">
        <v>74</v>
      </c>
      <c r="BY513" s="4" t="s">
        <v>74</v>
      </c>
      <c r="BZ513" s="4" t="s">
        <v>74</v>
      </c>
      <c r="CA513" s="4" t="s">
        <v>74</v>
      </c>
      <c r="CB513" s="4" t="s">
        <v>74</v>
      </c>
      <c r="CC513" s="13" t="s">
        <v>74</v>
      </c>
      <c r="CD513" s="4" t="s">
        <v>74</v>
      </c>
      <c r="CE513" s="4" t="s">
        <v>74</v>
      </c>
      <c r="CF513" s="4" t="s">
        <v>74</v>
      </c>
      <c r="CG513" s="4" t="s">
        <v>75</v>
      </c>
      <c r="CH513" s="4" t="s">
        <v>75</v>
      </c>
      <c r="CI513" s="4" t="s">
        <v>75</v>
      </c>
      <c r="CJ513" s="4" t="s">
        <v>75</v>
      </c>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row>
    <row r="514" spans="1:142" ht="13.95" customHeight="1" thickBot="1">
      <c r="A514" s="42"/>
      <c r="B514" s="40"/>
      <c r="C514" s="40"/>
      <c r="D514" s="30"/>
      <c r="E514" s="37"/>
      <c r="F514" s="35"/>
      <c r="G514" s="33"/>
      <c r="H514" s="33"/>
      <c r="I514" s="32"/>
      <c r="J514" s="38"/>
      <c r="K514" s="28"/>
      <c r="L514" s="28"/>
      <c r="M514" s="28"/>
      <c r="N514" s="28"/>
      <c r="O514" s="28"/>
      <c r="P514" s="14"/>
      <c r="Q514" s="14"/>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6"/>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row>
    <row r="515" spans="1:142" ht="13.95" customHeight="1" thickTop="1">
      <c r="A515" s="63"/>
      <c r="B515" s="39" t="s">
        <v>419</v>
      </c>
      <c r="C515" s="39" t="s">
        <v>420</v>
      </c>
      <c r="D515" s="29"/>
      <c r="E515" s="36"/>
      <c r="F515" s="34">
        <f t="shared" ref="F515" si="151">ROUND(IFERROR(453.5924/G515,0),2)</f>
        <v>8.3800000000000008</v>
      </c>
      <c r="G515" s="27">
        <v>54.1</v>
      </c>
      <c r="H515" s="27">
        <v>55.6</v>
      </c>
      <c r="I515" s="31">
        <v>0.73</v>
      </c>
      <c r="J515" s="31">
        <v>0.73</v>
      </c>
      <c r="K515" s="27">
        <v>3.8</v>
      </c>
      <c r="L515" s="27">
        <v>2.5</v>
      </c>
      <c r="M515" s="27">
        <v>2.7</v>
      </c>
      <c r="N515" s="27">
        <v>20</v>
      </c>
      <c r="O515" s="27"/>
      <c r="P515" s="10"/>
      <c r="Q515" s="10"/>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2"/>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t="s">
        <v>75</v>
      </c>
      <c r="CF515" s="4" t="s">
        <v>75</v>
      </c>
      <c r="CG515" s="4" t="s">
        <v>74</v>
      </c>
      <c r="CH515" s="4" t="s">
        <v>74</v>
      </c>
      <c r="CI515" s="4" t="s">
        <v>74</v>
      </c>
      <c r="CJ515" s="4" t="s">
        <v>74</v>
      </c>
      <c r="CK515" s="4" t="s">
        <v>74</v>
      </c>
      <c r="CL515" s="4" t="s">
        <v>74</v>
      </c>
      <c r="CM515" s="4" t="s">
        <v>74</v>
      </c>
      <c r="CN515" s="13" t="s">
        <v>74</v>
      </c>
      <c r="CO515" s="4" t="s">
        <v>74</v>
      </c>
      <c r="CP515" s="4" t="s">
        <v>74</v>
      </c>
      <c r="CQ515" s="4" t="s">
        <v>74</v>
      </c>
      <c r="CR515" s="4" t="s">
        <v>75</v>
      </c>
      <c r="CS515" s="4" t="s">
        <v>75</v>
      </c>
      <c r="CT515" s="4" t="s">
        <v>75</v>
      </c>
      <c r="CU515" s="4" t="s">
        <v>75</v>
      </c>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row>
    <row r="516" spans="1:142" ht="13.95" customHeight="1" thickBot="1">
      <c r="A516" s="42"/>
      <c r="B516" s="44"/>
      <c r="C516" s="44"/>
      <c r="D516" s="45"/>
      <c r="E516" s="53"/>
      <c r="F516" s="35"/>
      <c r="G516" s="28"/>
      <c r="H516" s="28"/>
      <c r="I516" s="32"/>
      <c r="J516" s="38"/>
      <c r="K516" s="28"/>
      <c r="L516" s="28"/>
      <c r="M516" s="28"/>
      <c r="N516" s="28"/>
      <c r="O516" s="28"/>
      <c r="P516" s="20"/>
      <c r="Q516" s="20"/>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2"/>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row>
    <row r="517" spans="1:142" ht="13.95" customHeight="1" thickTop="1">
      <c r="A517" s="63"/>
      <c r="B517" s="39" t="s">
        <v>421</v>
      </c>
      <c r="C517" s="39" t="s">
        <v>422</v>
      </c>
      <c r="D517" s="29"/>
      <c r="E517" s="36"/>
      <c r="F517" s="34">
        <f t="shared" ref="F517" si="152">ROUND(IFERROR(453.5924/G517,0),2)</f>
        <v>8.76</v>
      </c>
      <c r="G517" s="27">
        <v>51.8</v>
      </c>
      <c r="H517" s="27">
        <v>53.8</v>
      </c>
      <c r="I517" s="31">
        <v>0.86</v>
      </c>
      <c r="J517" s="31">
        <v>0.73</v>
      </c>
      <c r="K517" s="27">
        <v>1</v>
      </c>
      <c r="L517" s="27">
        <v>1.7</v>
      </c>
      <c r="M517" s="27">
        <v>2.4</v>
      </c>
      <c r="N517" s="27">
        <v>60</v>
      </c>
      <c r="O517" s="27"/>
      <c r="P517" s="10"/>
      <c r="Q517" s="10"/>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2"/>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t="s">
        <v>75</v>
      </c>
      <c r="CP517" s="4" t="s">
        <v>75</v>
      </c>
      <c r="CQ517" s="4" t="s">
        <v>74</v>
      </c>
      <c r="CR517" s="4" t="s">
        <v>74</v>
      </c>
      <c r="CS517" s="4" t="s">
        <v>74</v>
      </c>
      <c r="CT517" s="4" t="s">
        <v>74</v>
      </c>
      <c r="CU517" s="4" t="s">
        <v>74</v>
      </c>
      <c r="CV517" s="4" t="s">
        <v>74</v>
      </c>
      <c r="CW517" s="4" t="s">
        <v>74</v>
      </c>
      <c r="CX517" s="13" t="s">
        <v>74</v>
      </c>
      <c r="CY517" s="4" t="s">
        <v>74</v>
      </c>
      <c r="CZ517" s="4" t="s">
        <v>74</v>
      </c>
      <c r="DA517" s="4" t="s">
        <v>74</v>
      </c>
      <c r="DB517" s="4" t="s">
        <v>75</v>
      </c>
      <c r="DC517" s="4" t="s">
        <v>75</v>
      </c>
      <c r="DD517" s="4" t="s">
        <v>75</v>
      </c>
      <c r="DE517" s="4" t="s">
        <v>75</v>
      </c>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row>
    <row r="518" spans="1:142" ht="13.95" customHeight="1" thickBot="1">
      <c r="A518" s="42"/>
      <c r="B518" s="44"/>
      <c r="C518" s="44"/>
      <c r="D518" s="45"/>
      <c r="E518" s="53"/>
      <c r="F518" s="35"/>
      <c r="G518" s="28"/>
      <c r="H518" s="28"/>
      <c r="I518" s="32"/>
      <c r="J518" s="38"/>
      <c r="K518" s="28"/>
      <c r="L518" s="28"/>
      <c r="M518" s="28"/>
      <c r="N518" s="28"/>
      <c r="O518" s="28"/>
      <c r="P518" s="20"/>
      <c r="Q518" s="20"/>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2"/>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row>
    <row r="519" spans="1:142" ht="13.95" customHeight="1" thickTop="1">
      <c r="A519" s="63"/>
      <c r="B519" s="39" t="s">
        <v>423</v>
      </c>
      <c r="C519" s="39" t="s">
        <v>438</v>
      </c>
      <c r="D519" s="29"/>
      <c r="E519" s="36"/>
      <c r="F519" s="34">
        <f t="shared" ref="F519" si="153">ROUND(IFERROR(453.5924/G519,0),2)</f>
        <v>7.36</v>
      </c>
      <c r="G519" s="27">
        <v>61.6</v>
      </c>
      <c r="H519" s="27">
        <v>46.6</v>
      </c>
      <c r="I519" s="31">
        <v>0.83</v>
      </c>
      <c r="J519" s="31">
        <v>0.66</v>
      </c>
      <c r="K519" s="27">
        <v>3.7</v>
      </c>
      <c r="L519" s="27">
        <v>2.1</v>
      </c>
      <c r="M519" s="27">
        <v>2.6</v>
      </c>
      <c r="N519" s="27">
        <v>28</v>
      </c>
      <c r="O519" s="27"/>
      <c r="P519" s="10"/>
      <c r="Q519" s="10"/>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2"/>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t="s">
        <v>75</v>
      </c>
      <c r="CP519" s="4" t="s">
        <v>75</v>
      </c>
      <c r="CQ519" s="4" t="s">
        <v>74</v>
      </c>
      <c r="CR519" s="4" t="s">
        <v>74</v>
      </c>
      <c r="CS519" s="4" t="s">
        <v>74</v>
      </c>
      <c r="CT519" s="4" t="s">
        <v>74</v>
      </c>
      <c r="CU519" s="4" t="s">
        <v>74</v>
      </c>
      <c r="CV519" s="4" t="s">
        <v>74</v>
      </c>
      <c r="CW519" s="4" t="s">
        <v>74</v>
      </c>
      <c r="CX519" s="13" t="s">
        <v>74</v>
      </c>
      <c r="CY519" s="4" t="s">
        <v>74</v>
      </c>
      <c r="CZ519" s="4" t="s">
        <v>74</v>
      </c>
      <c r="DA519" s="4" t="s">
        <v>74</v>
      </c>
      <c r="DB519" s="4" t="s">
        <v>75</v>
      </c>
      <c r="DC519" s="4" t="s">
        <v>75</v>
      </c>
      <c r="DD519" s="4" t="s">
        <v>75</v>
      </c>
      <c r="DE519" s="4" t="s">
        <v>75</v>
      </c>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row>
    <row r="520" spans="1:142" ht="13.95" customHeight="1" thickBot="1">
      <c r="A520" s="42"/>
      <c r="B520" s="44"/>
      <c r="C520" s="44"/>
      <c r="D520" s="45"/>
      <c r="E520" s="53"/>
      <c r="F520" s="35"/>
      <c r="G520" s="28"/>
      <c r="H520" s="28"/>
      <c r="I520" s="32"/>
      <c r="J520" s="38"/>
      <c r="K520" s="28"/>
      <c r="L520" s="28"/>
      <c r="M520" s="28"/>
      <c r="N520" s="28"/>
      <c r="O520" s="28"/>
      <c r="P520" s="20"/>
      <c r="Q520" s="20"/>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2"/>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row>
    <row r="521" spans="1:142" ht="13.95" customHeight="1" thickTop="1">
      <c r="A521" s="63"/>
      <c r="B521" s="39" t="s">
        <v>424</v>
      </c>
      <c r="C521" s="39" t="s">
        <v>439</v>
      </c>
      <c r="D521" s="29"/>
      <c r="E521" s="36"/>
      <c r="F521" s="34">
        <f t="shared" ref="F521" si="154">ROUND(IFERROR(453.5924/G521,0),2)</f>
        <v>8.5399999999999991</v>
      </c>
      <c r="G521" s="27">
        <v>53.1</v>
      </c>
      <c r="H521" s="27">
        <v>58.9</v>
      </c>
      <c r="I521" s="31">
        <v>0.64</v>
      </c>
      <c r="J521" s="31">
        <v>0.73</v>
      </c>
      <c r="K521" s="27">
        <v>1.1000000000000001</v>
      </c>
      <c r="L521" s="27">
        <v>3.3</v>
      </c>
      <c r="M521" s="27">
        <v>1.3</v>
      </c>
      <c r="N521" s="27">
        <v>54</v>
      </c>
      <c r="O521" s="27"/>
      <c r="P521" s="10"/>
      <c r="Q521" s="10"/>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2"/>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t="s">
        <v>75</v>
      </c>
      <c r="CN521" s="4" t="s">
        <v>75</v>
      </c>
      <c r="CO521" s="4" t="s">
        <v>74</v>
      </c>
      <c r="CP521" s="4" t="s">
        <v>74</v>
      </c>
      <c r="CQ521" s="4" t="s">
        <v>74</v>
      </c>
      <c r="CR521" s="4" t="s">
        <v>74</v>
      </c>
      <c r="CS521" s="4" t="s">
        <v>74</v>
      </c>
      <c r="CT521" s="4" t="s">
        <v>74</v>
      </c>
      <c r="CU521" s="4" t="s">
        <v>74</v>
      </c>
      <c r="CV521" s="13" t="s">
        <v>74</v>
      </c>
      <c r="CW521" s="4" t="s">
        <v>74</v>
      </c>
      <c r="CX521" s="4" t="s">
        <v>74</v>
      </c>
      <c r="CY521" s="4" t="s">
        <v>74</v>
      </c>
      <c r="CZ521" s="4" t="s">
        <v>75</v>
      </c>
      <c r="DA521" s="4" t="s">
        <v>75</v>
      </c>
      <c r="DB521" s="4" t="s">
        <v>75</v>
      </c>
      <c r="DC521" s="4" t="s">
        <v>75</v>
      </c>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row>
    <row r="522" spans="1:142" ht="13.95" customHeight="1" thickBot="1">
      <c r="A522" s="42"/>
      <c r="B522" s="44"/>
      <c r="C522" s="44"/>
      <c r="D522" s="45"/>
      <c r="E522" s="53"/>
      <c r="F522" s="35"/>
      <c r="G522" s="28"/>
      <c r="H522" s="28"/>
      <c r="I522" s="32"/>
      <c r="J522" s="38"/>
      <c r="K522" s="28"/>
      <c r="L522" s="28"/>
      <c r="M522" s="28"/>
      <c r="N522" s="28"/>
      <c r="O522" s="28"/>
      <c r="P522" s="20"/>
      <c r="Q522" s="20"/>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2"/>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row>
    <row r="523" spans="1:142" ht="13.95" customHeight="1" thickTop="1">
      <c r="A523" s="63"/>
      <c r="B523" s="39" t="s">
        <v>425</v>
      </c>
      <c r="C523" s="39" t="s">
        <v>440</v>
      </c>
      <c r="D523" s="29"/>
      <c r="E523" s="36"/>
      <c r="F523" s="34">
        <f t="shared" ref="F523" si="155">ROUND(IFERROR(453.5924/G523,0),2)</f>
        <v>7.46</v>
      </c>
      <c r="G523" s="27">
        <v>60.8</v>
      </c>
      <c r="H523" s="27">
        <v>48.7</v>
      </c>
      <c r="I523" s="31">
        <v>0.86</v>
      </c>
      <c r="J523" s="31">
        <v>0.73</v>
      </c>
      <c r="K523" s="27">
        <v>1.6</v>
      </c>
      <c r="L523" s="27">
        <v>2.1</v>
      </c>
      <c r="M523" s="27">
        <v>2.7</v>
      </c>
      <c r="N523" s="27">
        <v>37</v>
      </c>
      <c r="O523" s="27"/>
      <c r="P523" s="10"/>
      <c r="Q523" s="10"/>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2"/>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t="s">
        <v>75</v>
      </c>
      <c r="CI523" s="4" t="s">
        <v>75</v>
      </c>
      <c r="CJ523" s="4" t="s">
        <v>74</v>
      </c>
      <c r="CK523" s="4" t="s">
        <v>74</v>
      </c>
      <c r="CL523" s="4" t="s">
        <v>74</v>
      </c>
      <c r="CM523" s="4" t="s">
        <v>74</v>
      </c>
      <c r="CN523" s="4" t="s">
        <v>74</v>
      </c>
      <c r="CO523" s="4" t="s">
        <v>74</v>
      </c>
      <c r="CP523" s="4" t="s">
        <v>74</v>
      </c>
      <c r="CQ523" s="13" t="s">
        <v>74</v>
      </c>
      <c r="CR523" s="4" t="s">
        <v>74</v>
      </c>
      <c r="CS523" s="4" t="s">
        <v>74</v>
      </c>
      <c r="CT523" s="4" t="s">
        <v>74</v>
      </c>
      <c r="CU523" s="4" t="s">
        <v>75</v>
      </c>
      <c r="CV523" s="4" t="s">
        <v>75</v>
      </c>
      <c r="CW523" s="4" t="s">
        <v>75</v>
      </c>
      <c r="CX523" s="4" t="s">
        <v>75</v>
      </c>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row>
    <row r="524" spans="1:142" ht="13.95" customHeight="1" thickBot="1">
      <c r="A524" s="42"/>
      <c r="B524" s="44"/>
      <c r="C524" s="44"/>
      <c r="D524" s="45"/>
      <c r="E524" s="53"/>
      <c r="F524" s="35"/>
      <c r="G524" s="28"/>
      <c r="H524" s="28"/>
      <c r="I524" s="32"/>
      <c r="J524" s="38"/>
      <c r="K524" s="28"/>
      <c r="L524" s="28"/>
      <c r="M524" s="28"/>
      <c r="N524" s="28"/>
      <c r="O524" s="28"/>
      <c r="P524" s="20"/>
      <c r="Q524" s="20"/>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2"/>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row>
    <row r="525" spans="1:142" ht="13.95" customHeight="1" thickTop="1">
      <c r="A525" s="63"/>
      <c r="B525" s="39" t="s">
        <v>426</v>
      </c>
      <c r="C525" s="39" t="s">
        <v>441</v>
      </c>
      <c r="D525" s="29"/>
      <c r="E525" s="36"/>
      <c r="F525" s="34">
        <f t="shared" ref="F525" si="156">ROUND(IFERROR(453.5924/G525,0),2)</f>
        <v>6.72</v>
      </c>
      <c r="G525" s="27">
        <v>67.5</v>
      </c>
      <c r="H525" s="27">
        <v>52.4</v>
      </c>
      <c r="I525" s="31">
        <v>0.74</v>
      </c>
      <c r="J525" s="31">
        <v>0.72</v>
      </c>
      <c r="K525" s="27">
        <v>1</v>
      </c>
      <c r="L525" s="27">
        <v>2.6</v>
      </c>
      <c r="M525" s="27">
        <v>1.3</v>
      </c>
      <c r="N525" s="27">
        <v>42</v>
      </c>
      <c r="O525" s="27"/>
      <c r="P525" s="10"/>
      <c r="Q525" s="10"/>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2"/>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t="s">
        <v>75</v>
      </c>
      <c r="CE525" s="4" t="s">
        <v>75</v>
      </c>
      <c r="CF525" s="4" t="s">
        <v>74</v>
      </c>
      <c r="CG525" s="4" t="s">
        <v>74</v>
      </c>
      <c r="CH525" s="4" t="s">
        <v>74</v>
      </c>
      <c r="CI525" s="4" t="s">
        <v>74</v>
      </c>
      <c r="CJ525" s="4" t="s">
        <v>74</v>
      </c>
      <c r="CK525" s="4" t="s">
        <v>74</v>
      </c>
      <c r="CL525" s="4" t="s">
        <v>74</v>
      </c>
      <c r="CM525" s="13" t="s">
        <v>74</v>
      </c>
      <c r="CN525" s="4" t="s">
        <v>74</v>
      </c>
      <c r="CO525" s="4" t="s">
        <v>74</v>
      </c>
      <c r="CP525" s="4" t="s">
        <v>74</v>
      </c>
      <c r="CQ525" s="4" t="s">
        <v>75</v>
      </c>
      <c r="CR525" s="4" t="s">
        <v>75</v>
      </c>
      <c r="CS525" s="4" t="s">
        <v>75</v>
      </c>
      <c r="CT525" s="4" t="s">
        <v>75</v>
      </c>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row>
    <row r="526" spans="1:142" ht="13.95" customHeight="1" thickBot="1">
      <c r="A526" s="42"/>
      <c r="B526" s="44"/>
      <c r="C526" s="44"/>
      <c r="D526" s="45"/>
      <c r="E526" s="53"/>
      <c r="F526" s="35"/>
      <c r="G526" s="28"/>
      <c r="H526" s="28"/>
      <c r="I526" s="32"/>
      <c r="J526" s="38"/>
      <c r="K526" s="28"/>
      <c r="L526" s="28"/>
      <c r="M526" s="28"/>
      <c r="N526" s="28"/>
      <c r="O526" s="28"/>
      <c r="P526" s="20"/>
      <c r="Q526" s="20"/>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2"/>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row>
    <row r="527" spans="1:142" ht="13.95" customHeight="1" thickTop="1">
      <c r="A527" s="63"/>
      <c r="B527" s="39" t="s">
        <v>427</v>
      </c>
      <c r="C527" s="39" t="s">
        <v>442</v>
      </c>
      <c r="D527" s="29"/>
      <c r="E527" s="36"/>
      <c r="F527" s="34">
        <f t="shared" ref="F527" si="157">ROUND(IFERROR(453.5924/G527,0),2)</f>
        <v>7.79</v>
      </c>
      <c r="G527" s="27">
        <v>58.2</v>
      </c>
      <c r="H527" s="27">
        <v>52.6</v>
      </c>
      <c r="I527" s="31">
        <v>0.42</v>
      </c>
      <c r="J527" s="31">
        <v>0.77</v>
      </c>
      <c r="K527" s="27">
        <v>1</v>
      </c>
      <c r="L527" s="27">
        <v>3.2</v>
      </c>
      <c r="M527" s="27">
        <v>3.5</v>
      </c>
      <c r="N527" s="27">
        <v>38</v>
      </c>
      <c r="O527" s="27"/>
      <c r="P527" s="10"/>
      <c r="Q527" s="10"/>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2"/>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t="s">
        <v>75</v>
      </c>
      <c r="CJ527" s="4" t="s">
        <v>75</v>
      </c>
      <c r="CK527" s="4" t="s">
        <v>74</v>
      </c>
      <c r="CL527" s="4" t="s">
        <v>74</v>
      </c>
      <c r="CM527" s="4" t="s">
        <v>74</v>
      </c>
      <c r="CN527" s="4" t="s">
        <v>74</v>
      </c>
      <c r="CO527" s="4" t="s">
        <v>74</v>
      </c>
      <c r="CP527" s="4" t="s">
        <v>74</v>
      </c>
      <c r="CQ527" s="4" t="s">
        <v>74</v>
      </c>
      <c r="CR527" s="13" t="s">
        <v>74</v>
      </c>
      <c r="CS527" s="4" t="s">
        <v>74</v>
      </c>
      <c r="CT527" s="4" t="s">
        <v>74</v>
      </c>
      <c r="CU527" s="4" t="s">
        <v>74</v>
      </c>
      <c r="CV527" s="4" t="s">
        <v>75</v>
      </c>
      <c r="CW527" s="4" t="s">
        <v>75</v>
      </c>
      <c r="CX527" s="4" t="s">
        <v>75</v>
      </c>
      <c r="CY527" s="4" t="s">
        <v>75</v>
      </c>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row>
    <row r="528" spans="1:142" ht="13.95" customHeight="1" thickBot="1">
      <c r="A528" s="42"/>
      <c r="B528" s="44"/>
      <c r="C528" s="44"/>
      <c r="D528" s="45"/>
      <c r="E528" s="53"/>
      <c r="F528" s="35"/>
      <c r="G528" s="28"/>
      <c r="H528" s="28"/>
      <c r="I528" s="32"/>
      <c r="J528" s="38"/>
      <c r="K528" s="28"/>
      <c r="L528" s="28"/>
      <c r="M528" s="28"/>
      <c r="N528" s="28"/>
      <c r="O528" s="28"/>
      <c r="P528" s="20"/>
      <c r="Q528" s="20"/>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2"/>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row>
    <row r="529" spans="1:142" ht="13.95" customHeight="1" thickTop="1">
      <c r="A529" s="63"/>
      <c r="B529" s="39" t="s">
        <v>428</v>
      </c>
      <c r="C529" s="39" t="s">
        <v>443</v>
      </c>
      <c r="D529" s="29"/>
      <c r="E529" s="36"/>
      <c r="F529" s="34">
        <f t="shared" ref="F529" si="158">ROUND(IFERROR(453.5924/G529,0),2)</f>
        <v>6.93</v>
      </c>
      <c r="G529" s="27">
        <v>65.5</v>
      </c>
      <c r="H529" s="27">
        <v>50.9</v>
      </c>
      <c r="I529" s="31">
        <v>0.84</v>
      </c>
      <c r="J529" s="31">
        <v>0.72</v>
      </c>
      <c r="K529" s="27">
        <v>1.1000000000000001</v>
      </c>
      <c r="L529" s="27">
        <v>1.8</v>
      </c>
      <c r="M529" s="27">
        <v>3.1</v>
      </c>
      <c r="N529" s="27">
        <v>36</v>
      </c>
      <c r="O529" s="27"/>
      <c r="P529" s="10"/>
      <c r="Q529" s="10"/>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2"/>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t="s">
        <v>75</v>
      </c>
      <c r="CG529" s="4" t="s">
        <v>75</v>
      </c>
      <c r="CH529" s="4" t="s">
        <v>74</v>
      </c>
      <c r="CI529" s="4" t="s">
        <v>74</v>
      </c>
      <c r="CJ529" s="4" t="s">
        <v>74</v>
      </c>
      <c r="CK529" s="4" t="s">
        <v>74</v>
      </c>
      <c r="CL529" s="4" t="s">
        <v>74</v>
      </c>
      <c r="CM529" s="4" t="s">
        <v>74</v>
      </c>
      <c r="CN529" s="4" t="s">
        <v>74</v>
      </c>
      <c r="CO529" s="13" t="s">
        <v>74</v>
      </c>
      <c r="CP529" s="4" t="s">
        <v>74</v>
      </c>
      <c r="CQ529" s="4" t="s">
        <v>74</v>
      </c>
      <c r="CR529" s="4" t="s">
        <v>74</v>
      </c>
      <c r="CS529" s="4" t="s">
        <v>75</v>
      </c>
      <c r="CT529" s="4" t="s">
        <v>75</v>
      </c>
      <c r="CU529" s="4" t="s">
        <v>75</v>
      </c>
      <c r="CV529" s="4" t="s">
        <v>75</v>
      </c>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row>
    <row r="530" spans="1:142" ht="13.95" customHeight="1" thickBot="1">
      <c r="A530" s="42"/>
      <c r="B530" s="44"/>
      <c r="C530" s="44"/>
      <c r="D530" s="45"/>
      <c r="E530" s="53"/>
      <c r="F530" s="35"/>
      <c r="G530" s="28"/>
      <c r="H530" s="28"/>
      <c r="I530" s="32"/>
      <c r="J530" s="38"/>
      <c r="K530" s="28"/>
      <c r="L530" s="28"/>
      <c r="M530" s="28"/>
      <c r="N530" s="28"/>
      <c r="O530" s="28"/>
      <c r="P530" s="20"/>
      <c r="Q530" s="20"/>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2"/>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row>
    <row r="531" spans="1:142" ht="13.95" customHeight="1" thickTop="1">
      <c r="A531" s="63"/>
      <c r="B531" s="39" t="s">
        <v>429</v>
      </c>
      <c r="C531" s="39" t="s">
        <v>443</v>
      </c>
      <c r="D531" s="29"/>
      <c r="E531" s="36"/>
      <c r="F531" s="34">
        <f t="shared" ref="F531" si="159">ROUND(IFERROR(453.5924/G531,0),2)</f>
        <v>7.07</v>
      </c>
      <c r="G531" s="27">
        <v>64.2</v>
      </c>
      <c r="H531" s="27">
        <v>56.4</v>
      </c>
      <c r="I531" s="31">
        <v>0.67</v>
      </c>
      <c r="J531" s="31">
        <v>0.68</v>
      </c>
      <c r="K531" s="27">
        <v>3.3</v>
      </c>
      <c r="L531" s="27">
        <v>2.9</v>
      </c>
      <c r="M531" s="27">
        <v>2.8</v>
      </c>
      <c r="N531" s="27">
        <v>35</v>
      </c>
      <c r="O531" s="27"/>
      <c r="P531" s="10"/>
      <c r="Q531" s="10"/>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2"/>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t="s">
        <v>75</v>
      </c>
      <c r="CJ531" s="4" t="s">
        <v>75</v>
      </c>
      <c r="CK531" s="4" t="s">
        <v>74</v>
      </c>
      <c r="CL531" s="4" t="s">
        <v>74</v>
      </c>
      <c r="CM531" s="4" t="s">
        <v>74</v>
      </c>
      <c r="CN531" s="4" t="s">
        <v>74</v>
      </c>
      <c r="CO531" s="4" t="s">
        <v>74</v>
      </c>
      <c r="CP531" s="4" t="s">
        <v>74</v>
      </c>
      <c r="CQ531" s="4" t="s">
        <v>74</v>
      </c>
      <c r="CR531" s="13" t="s">
        <v>74</v>
      </c>
      <c r="CS531" s="4" t="s">
        <v>74</v>
      </c>
      <c r="CT531" s="4" t="s">
        <v>74</v>
      </c>
      <c r="CU531" s="4" t="s">
        <v>74</v>
      </c>
      <c r="CV531" s="4" t="s">
        <v>75</v>
      </c>
      <c r="CW531" s="4" t="s">
        <v>75</v>
      </c>
      <c r="CX531" s="4" t="s">
        <v>75</v>
      </c>
      <c r="CY531" s="4" t="s">
        <v>75</v>
      </c>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row>
    <row r="532" spans="1:142" ht="13.95" customHeight="1" thickBot="1">
      <c r="A532" s="42"/>
      <c r="B532" s="44"/>
      <c r="C532" s="44"/>
      <c r="D532" s="45"/>
      <c r="E532" s="53"/>
      <c r="F532" s="35"/>
      <c r="G532" s="28"/>
      <c r="H532" s="28"/>
      <c r="I532" s="32"/>
      <c r="J532" s="38"/>
      <c r="K532" s="28"/>
      <c r="L532" s="28"/>
      <c r="M532" s="28"/>
      <c r="N532" s="28"/>
      <c r="O532" s="28"/>
      <c r="P532" s="20"/>
      <c r="Q532" s="20"/>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2"/>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row>
    <row r="533" spans="1:142" ht="13.95" customHeight="1" thickTop="1">
      <c r="A533" s="63"/>
      <c r="B533" s="39" t="s">
        <v>430</v>
      </c>
      <c r="C533" s="39" t="s">
        <v>280</v>
      </c>
      <c r="D533" s="29"/>
      <c r="E533" s="36"/>
      <c r="F533" s="34">
        <f t="shared" ref="F533" si="160">ROUND(IFERROR(453.5924/G533,0),2)</f>
        <v>6.29</v>
      </c>
      <c r="G533" s="27">
        <v>72.099999999999994</v>
      </c>
      <c r="H533" s="27">
        <v>53.4</v>
      </c>
      <c r="I533" s="31">
        <v>0.91</v>
      </c>
      <c r="J533" s="31">
        <v>0.67</v>
      </c>
      <c r="K533" s="27">
        <v>1.2</v>
      </c>
      <c r="L533" s="27">
        <v>2.4</v>
      </c>
      <c r="M533" s="27">
        <v>2.9</v>
      </c>
      <c r="N533" s="27">
        <v>10</v>
      </c>
      <c r="O533" s="27"/>
      <c r="P533" s="10"/>
      <c r="Q533" s="10"/>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2"/>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t="s">
        <v>75</v>
      </c>
      <c r="CV533" s="4" t="s">
        <v>75</v>
      </c>
      <c r="CW533" s="4" t="s">
        <v>74</v>
      </c>
      <c r="CX533" s="4" t="s">
        <v>74</v>
      </c>
      <c r="CY533" s="4" t="s">
        <v>74</v>
      </c>
      <c r="CZ533" s="4" t="s">
        <v>74</v>
      </c>
      <c r="DA533" s="4" t="s">
        <v>74</v>
      </c>
      <c r="DB533" s="4" t="s">
        <v>74</v>
      </c>
      <c r="DC533" s="4" t="s">
        <v>74</v>
      </c>
      <c r="DD533" s="13" t="s">
        <v>74</v>
      </c>
      <c r="DE533" s="4" t="s">
        <v>74</v>
      </c>
      <c r="DF533" s="4" t="s">
        <v>74</v>
      </c>
      <c r="DG533" s="4" t="s">
        <v>74</v>
      </c>
      <c r="DH533" s="4" t="s">
        <v>75</v>
      </c>
      <c r="DI533" s="4" t="s">
        <v>75</v>
      </c>
      <c r="DJ533" s="4" t="s">
        <v>75</v>
      </c>
      <c r="DK533" s="4" t="s">
        <v>75</v>
      </c>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row>
    <row r="534" spans="1:142" ht="13.95" customHeight="1" thickBot="1">
      <c r="A534" s="42"/>
      <c r="B534" s="44"/>
      <c r="C534" s="44"/>
      <c r="D534" s="45"/>
      <c r="E534" s="53"/>
      <c r="F534" s="35"/>
      <c r="G534" s="28"/>
      <c r="H534" s="28"/>
      <c r="I534" s="32"/>
      <c r="J534" s="38"/>
      <c r="K534" s="28"/>
      <c r="L534" s="28"/>
      <c r="M534" s="28"/>
      <c r="N534" s="28"/>
      <c r="O534" s="28"/>
      <c r="P534" s="20"/>
      <c r="Q534" s="20"/>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2"/>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row>
    <row r="535" spans="1:142" ht="13.95" customHeight="1" thickTop="1">
      <c r="A535" s="63"/>
      <c r="B535" s="39" t="s">
        <v>431</v>
      </c>
      <c r="C535" s="39" t="s">
        <v>444</v>
      </c>
      <c r="D535" s="29"/>
      <c r="E535" s="36"/>
      <c r="F535" s="34">
        <f t="shared" ref="F535" si="161">ROUND(IFERROR(453.5924/G535,0),2)</f>
        <v>7.56</v>
      </c>
      <c r="G535" s="27">
        <v>60</v>
      </c>
      <c r="H535" s="27">
        <v>56.3</v>
      </c>
      <c r="I535" s="31">
        <v>0.63</v>
      </c>
      <c r="J535" s="31">
        <v>0.77</v>
      </c>
      <c r="K535" s="27">
        <v>2.6</v>
      </c>
      <c r="L535" s="27">
        <v>1.9</v>
      </c>
      <c r="M535" s="27">
        <v>1.6</v>
      </c>
      <c r="N535" s="27">
        <v>15</v>
      </c>
      <c r="O535" s="27"/>
      <c r="P535" s="10"/>
      <c r="Q535" s="10"/>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2"/>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t="s">
        <v>75</v>
      </c>
      <c r="CP535" s="4" t="s">
        <v>75</v>
      </c>
      <c r="CQ535" s="4" t="s">
        <v>74</v>
      </c>
      <c r="CR535" s="4" t="s">
        <v>74</v>
      </c>
      <c r="CS535" s="4" t="s">
        <v>74</v>
      </c>
      <c r="CT535" s="4" t="s">
        <v>74</v>
      </c>
      <c r="CU535" s="4" t="s">
        <v>74</v>
      </c>
      <c r="CV535" s="4" t="s">
        <v>74</v>
      </c>
      <c r="CW535" s="4" t="s">
        <v>74</v>
      </c>
      <c r="CX535" s="13" t="s">
        <v>74</v>
      </c>
      <c r="CY535" s="4" t="s">
        <v>74</v>
      </c>
      <c r="CZ535" s="4" t="s">
        <v>74</v>
      </c>
      <c r="DA535" s="4" t="s">
        <v>74</v>
      </c>
      <c r="DB535" s="4" t="s">
        <v>75</v>
      </c>
      <c r="DC535" s="4" t="s">
        <v>75</v>
      </c>
      <c r="DD535" s="4" t="s">
        <v>75</v>
      </c>
      <c r="DE535" s="4" t="s">
        <v>75</v>
      </c>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row>
    <row r="536" spans="1:142" ht="13.95" customHeight="1" thickBot="1">
      <c r="A536" s="42"/>
      <c r="B536" s="44"/>
      <c r="C536" s="44"/>
      <c r="D536" s="45"/>
      <c r="E536" s="53"/>
      <c r="F536" s="35"/>
      <c r="G536" s="28"/>
      <c r="H536" s="28"/>
      <c r="I536" s="32"/>
      <c r="J536" s="38"/>
      <c r="K536" s="28"/>
      <c r="L536" s="28"/>
      <c r="M536" s="28"/>
      <c r="N536" s="28"/>
      <c r="O536" s="28"/>
      <c r="P536" s="20"/>
      <c r="Q536" s="20"/>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2"/>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row>
    <row r="537" spans="1:142" ht="13.95" customHeight="1" thickTop="1">
      <c r="A537" s="63"/>
      <c r="B537" s="39" t="s">
        <v>432</v>
      </c>
      <c r="C537" s="39" t="s">
        <v>445</v>
      </c>
      <c r="D537" s="29"/>
      <c r="E537" s="36"/>
      <c r="F537" s="34">
        <f t="shared" ref="F537" si="162">ROUND(IFERROR(453.5924/G537,0),2)</f>
        <v>7.17</v>
      </c>
      <c r="G537" s="27">
        <v>63.3</v>
      </c>
      <c r="H537" s="27">
        <v>57.9</v>
      </c>
      <c r="I537" s="31">
        <v>0.33</v>
      </c>
      <c r="J537" s="31">
        <v>0.78</v>
      </c>
      <c r="K537" s="27">
        <v>2.1</v>
      </c>
      <c r="L537" s="27">
        <v>1.8</v>
      </c>
      <c r="M537" s="27">
        <v>2</v>
      </c>
      <c r="N537" s="27">
        <v>48</v>
      </c>
      <c r="O537" s="27"/>
      <c r="P537" s="10"/>
      <c r="Q537" s="10"/>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2"/>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t="s">
        <v>75</v>
      </c>
      <c r="CI537" s="4" t="s">
        <v>75</v>
      </c>
      <c r="CJ537" s="4" t="s">
        <v>74</v>
      </c>
      <c r="CK537" s="4" t="s">
        <v>74</v>
      </c>
      <c r="CL537" s="4" t="s">
        <v>74</v>
      </c>
      <c r="CM537" s="4" t="s">
        <v>74</v>
      </c>
      <c r="CN537" s="4" t="s">
        <v>74</v>
      </c>
      <c r="CO537" s="4" t="s">
        <v>74</v>
      </c>
      <c r="CP537" s="4" t="s">
        <v>74</v>
      </c>
      <c r="CQ537" s="13" t="s">
        <v>74</v>
      </c>
      <c r="CR537" s="4" t="s">
        <v>74</v>
      </c>
      <c r="CS537" s="4" t="s">
        <v>74</v>
      </c>
      <c r="CT537" s="4" t="s">
        <v>74</v>
      </c>
      <c r="CU537" s="4" t="s">
        <v>75</v>
      </c>
      <c r="CV537" s="4" t="s">
        <v>75</v>
      </c>
      <c r="CW537" s="4" t="s">
        <v>75</v>
      </c>
      <c r="CX537" s="4" t="s">
        <v>75</v>
      </c>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row>
    <row r="538" spans="1:142" ht="13.95" customHeight="1" thickBot="1">
      <c r="A538" s="42"/>
      <c r="B538" s="44"/>
      <c r="C538" s="44"/>
      <c r="D538" s="45"/>
      <c r="E538" s="53"/>
      <c r="F538" s="35"/>
      <c r="G538" s="28"/>
      <c r="H538" s="28"/>
      <c r="I538" s="32"/>
      <c r="J538" s="38"/>
      <c r="K538" s="28"/>
      <c r="L538" s="28"/>
      <c r="M538" s="28"/>
      <c r="N538" s="28"/>
      <c r="O538" s="28"/>
      <c r="P538" s="20"/>
      <c r="Q538" s="20"/>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2"/>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row>
    <row r="539" spans="1:142" ht="13.95" customHeight="1" thickTop="1">
      <c r="A539" s="63"/>
      <c r="B539" s="39" t="s">
        <v>433</v>
      </c>
      <c r="C539" s="39" t="s">
        <v>446</v>
      </c>
      <c r="D539" s="29"/>
      <c r="E539" s="36"/>
      <c r="F539" s="34">
        <f t="shared" ref="F539" si="163">ROUND(IFERROR(453.5924/G539,0),2)</f>
        <v>6.48</v>
      </c>
      <c r="G539" s="27">
        <v>70</v>
      </c>
      <c r="H539" s="27">
        <v>56.5</v>
      </c>
      <c r="I539" s="31">
        <v>0.75</v>
      </c>
      <c r="J539" s="31">
        <v>0.75</v>
      </c>
      <c r="K539" s="27">
        <v>2</v>
      </c>
      <c r="L539" s="27">
        <v>1.8</v>
      </c>
      <c r="M539" s="27">
        <v>2.5</v>
      </c>
      <c r="N539" s="27">
        <v>27</v>
      </c>
      <c r="O539" s="27"/>
      <c r="P539" s="10"/>
      <c r="Q539" s="10"/>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2"/>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t="s">
        <v>75</v>
      </c>
      <c r="CF539" s="4" t="s">
        <v>75</v>
      </c>
      <c r="CG539" s="4" t="s">
        <v>74</v>
      </c>
      <c r="CH539" s="4" t="s">
        <v>74</v>
      </c>
      <c r="CI539" s="4" t="s">
        <v>74</v>
      </c>
      <c r="CJ539" s="4" t="s">
        <v>74</v>
      </c>
      <c r="CK539" s="4" t="s">
        <v>74</v>
      </c>
      <c r="CL539" s="4" t="s">
        <v>74</v>
      </c>
      <c r="CM539" s="4" t="s">
        <v>74</v>
      </c>
      <c r="CN539" s="13" t="s">
        <v>74</v>
      </c>
      <c r="CO539" s="4" t="s">
        <v>74</v>
      </c>
      <c r="CP539" s="4" t="s">
        <v>74</v>
      </c>
      <c r="CQ539" s="4" t="s">
        <v>74</v>
      </c>
      <c r="CR539" s="4" t="s">
        <v>75</v>
      </c>
      <c r="CS539" s="4" t="s">
        <v>75</v>
      </c>
      <c r="CT539" s="4" t="s">
        <v>75</v>
      </c>
      <c r="CU539" s="4" t="s">
        <v>75</v>
      </c>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row>
    <row r="540" spans="1:142" ht="13.95" customHeight="1" thickBot="1">
      <c r="A540" s="42"/>
      <c r="B540" s="44"/>
      <c r="C540" s="44"/>
      <c r="D540" s="45"/>
      <c r="E540" s="53"/>
      <c r="F540" s="35"/>
      <c r="G540" s="28"/>
      <c r="H540" s="28"/>
      <c r="I540" s="32"/>
      <c r="J540" s="38"/>
      <c r="K540" s="28"/>
      <c r="L540" s="28"/>
      <c r="M540" s="28"/>
      <c r="N540" s="28"/>
      <c r="O540" s="28"/>
      <c r="P540" s="20"/>
      <c r="Q540" s="20"/>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2"/>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row>
    <row r="541" spans="1:142" ht="13.95" customHeight="1" thickTop="1">
      <c r="A541" s="63"/>
      <c r="B541" s="39" t="s">
        <v>434</v>
      </c>
      <c r="C541" s="39" t="s">
        <v>280</v>
      </c>
      <c r="D541" s="29"/>
      <c r="E541" s="36"/>
      <c r="F541" s="34">
        <f t="shared" ref="F541" si="164">ROUND(IFERROR(453.5924/G541,0),2)</f>
        <v>6.53</v>
      </c>
      <c r="G541" s="27">
        <v>69.5</v>
      </c>
      <c r="H541" s="27">
        <v>49.1</v>
      </c>
      <c r="I541" s="31">
        <v>0.89</v>
      </c>
      <c r="J541" s="31">
        <v>0.7</v>
      </c>
      <c r="K541" s="27">
        <v>2.1</v>
      </c>
      <c r="L541" s="27">
        <v>2.1</v>
      </c>
      <c r="M541" s="27">
        <v>2.2999999999999998</v>
      </c>
      <c r="N541" s="27">
        <v>44</v>
      </c>
      <c r="O541" s="27"/>
      <c r="P541" s="10"/>
      <c r="Q541" s="10"/>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2"/>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t="s">
        <v>75</v>
      </c>
      <c r="CK541" s="4" t="s">
        <v>75</v>
      </c>
      <c r="CL541" s="4" t="s">
        <v>74</v>
      </c>
      <c r="CM541" s="4" t="s">
        <v>74</v>
      </c>
      <c r="CN541" s="4" t="s">
        <v>74</v>
      </c>
      <c r="CO541" s="4" t="s">
        <v>74</v>
      </c>
      <c r="CP541" s="4" t="s">
        <v>74</v>
      </c>
      <c r="CQ541" s="4" t="s">
        <v>74</v>
      </c>
      <c r="CR541" s="4" t="s">
        <v>74</v>
      </c>
      <c r="CS541" s="13" t="s">
        <v>74</v>
      </c>
      <c r="CT541" s="4" t="s">
        <v>74</v>
      </c>
      <c r="CU541" s="4" t="s">
        <v>74</v>
      </c>
      <c r="CV541" s="4" t="s">
        <v>74</v>
      </c>
      <c r="CW541" s="4" t="s">
        <v>75</v>
      </c>
      <c r="CX541" s="4" t="s">
        <v>75</v>
      </c>
      <c r="CY541" s="4" t="s">
        <v>75</v>
      </c>
      <c r="CZ541" s="4" t="s">
        <v>75</v>
      </c>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row>
    <row r="542" spans="1:142" ht="13.95" customHeight="1" thickBot="1">
      <c r="A542" s="42"/>
      <c r="B542" s="44"/>
      <c r="C542" s="44"/>
      <c r="D542" s="45"/>
      <c r="E542" s="53"/>
      <c r="F542" s="35"/>
      <c r="G542" s="28"/>
      <c r="H542" s="28"/>
      <c r="I542" s="32"/>
      <c r="J542" s="38"/>
      <c r="K542" s="28"/>
      <c r="L542" s="28"/>
      <c r="M542" s="28"/>
      <c r="N542" s="28"/>
      <c r="O542" s="28"/>
      <c r="P542" s="20"/>
      <c r="Q542" s="20"/>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2"/>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row>
    <row r="543" spans="1:142" ht="13.95" customHeight="1" thickTop="1">
      <c r="A543" s="63"/>
      <c r="B543" s="39" t="s">
        <v>435</v>
      </c>
      <c r="C543" s="39" t="s">
        <v>447</v>
      </c>
      <c r="D543" s="29"/>
      <c r="E543" s="36"/>
      <c r="F543" s="34">
        <f t="shared" ref="F543" si="165">ROUND(IFERROR(453.5924/G543,0),2)</f>
        <v>7.64</v>
      </c>
      <c r="G543" s="27">
        <v>59.4</v>
      </c>
      <c r="H543" s="27">
        <v>47.9</v>
      </c>
      <c r="I543" s="31">
        <v>0.95</v>
      </c>
      <c r="J543" s="31">
        <v>0.66</v>
      </c>
      <c r="K543" s="27">
        <v>1.1000000000000001</v>
      </c>
      <c r="L543" s="27">
        <v>1.9</v>
      </c>
      <c r="M543" s="27">
        <v>2.1</v>
      </c>
      <c r="N543" s="27">
        <v>47</v>
      </c>
      <c r="O543" s="27"/>
      <c r="P543" s="10"/>
      <c r="Q543" s="10"/>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2"/>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t="s">
        <v>75</v>
      </c>
      <c r="CQ543" s="4" t="s">
        <v>75</v>
      </c>
      <c r="CR543" s="4" t="s">
        <v>74</v>
      </c>
      <c r="CS543" s="4" t="s">
        <v>74</v>
      </c>
      <c r="CT543" s="4" t="s">
        <v>74</v>
      </c>
      <c r="CU543" s="4" t="s">
        <v>74</v>
      </c>
      <c r="CV543" s="4" t="s">
        <v>74</v>
      </c>
      <c r="CW543" s="4" t="s">
        <v>74</v>
      </c>
      <c r="CX543" s="4" t="s">
        <v>74</v>
      </c>
      <c r="CY543" s="13" t="s">
        <v>74</v>
      </c>
      <c r="CZ543" s="4" t="s">
        <v>74</v>
      </c>
      <c r="DA543" s="4" t="s">
        <v>74</v>
      </c>
      <c r="DB543" s="4" t="s">
        <v>74</v>
      </c>
      <c r="DC543" s="4" t="s">
        <v>75</v>
      </c>
      <c r="DD543" s="4" t="s">
        <v>75</v>
      </c>
      <c r="DE543" s="4" t="s">
        <v>75</v>
      </c>
      <c r="DF543" s="4" t="s">
        <v>75</v>
      </c>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row>
    <row r="544" spans="1:142" ht="13.95" customHeight="1" thickBot="1">
      <c r="A544" s="42"/>
      <c r="B544" s="44"/>
      <c r="C544" s="44"/>
      <c r="D544" s="45"/>
      <c r="E544" s="53"/>
      <c r="F544" s="35"/>
      <c r="G544" s="28"/>
      <c r="H544" s="28"/>
      <c r="I544" s="32"/>
      <c r="J544" s="38"/>
      <c r="K544" s="28"/>
      <c r="L544" s="28"/>
      <c r="M544" s="28"/>
      <c r="N544" s="28"/>
      <c r="O544" s="28"/>
      <c r="P544" s="20"/>
      <c r="Q544" s="20"/>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2"/>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row>
    <row r="545" spans="1:142" ht="13.95" customHeight="1" thickTop="1">
      <c r="A545" s="63"/>
      <c r="B545" s="39" t="s">
        <v>436</v>
      </c>
      <c r="C545" s="39" t="s">
        <v>447</v>
      </c>
      <c r="D545" s="29"/>
      <c r="E545" s="36"/>
      <c r="F545" s="34">
        <f t="shared" ref="F545" si="166">ROUND(IFERROR(453.5924/G545,0),2)</f>
        <v>8.76</v>
      </c>
      <c r="G545" s="27">
        <v>51.8</v>
      </c>
      <c r="H545" s="27">
        <v>51.7</v>
      </c>
      <c r="I545" s="31">
        <v>0.69</v>
      </c>
      <c r="J545" s="31">
        <v>0.66</v>
      </c>
      <c r="K545" s="27">
        <v>1.9</v>
      </c>
      <c r="L545" s="27">
        <v>2.9</v>
      </c>
      <c r="M545" s="27">
        <v>1.6</v>
      </c>
      <c r="N545" s="27">
        <v>34</v>
      </c>
      <c r="O545" s="27"/>
      <c r="P545" s="10"/>
      <c r="Q545" s="10"/>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2"/>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t="s">
        <v>75</v>
      </c>
      <c r="CW545" s="4" t="s">
        <v>75</v>
      </c>
      <c r="CX545" s="4" t="s">
        <v>74</v>
      </c>
      <c r="CY545" s="4" t="s">
        <v>74</v>
      </c>
      <c r="CZ545" s="4" t="s">
        <v>74</v>
      </c>
      <c r="DA545" s="4" t="s">
        <v>74</v>
      </c>
      <c r="DB545" s="4" t="s">
        <v>74</v>
      </c>
      <c r="DC545" s="4" t="s">
        <v>74</v>
      </c>
      <c r="DD545" s="4" t="s">
        <v>74</v>
      </c>
      <c r="DE545" s="13" t="s">
        <v>74</v>
      </c>
      <c r="DF545" s="4" t="s">
        <v>74</v>
      </c>
      <c r="DG545" s="4" t="s">
        <v>74</v>
      </c>
      <c r="DH545" s="4" t="s">
        <v>74</v>
      </c>
      <c r="DI545" s="4" t="s">
        <v>75</v>
      </c>
      <c r="DJ545" s="4" t="s">
        <v>75</v>
      </c>
      <c r="DK545" s="4" t="s">
        <v>75</v>
      </c>
      <c r="DL545" s="4" t="s">
        <v>75</v>
      </c>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row>
    <row r="546" spans="1:142" ht="13.95" customHeight="1" thickBot="1">
      <c r="A546" s="42"/>
      <c r="B546" s="44"/>
      <c r="C546" s="44"/>
      <c r="D546" s="45"/>
      <c r="E546" s="53"/>
      <c r="F546" s="35"/>
      <c r="G546" s="28"/>
      <c r="H546" s="28"/>
      <c r="I546" s="32"/>
      <c r="J546" s="38"/>
      <c r="K546" s="28"/>
      <c r="L546" s="28"/>
      <c r="M546" s="28"/>
      <c r="N546" s="28"/>
      <c r="O546" s="28"/>
      <c r="P546" s="20"/>
      <c r="Q546" s="20"/>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2"/>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row>
    <row r="547" spans="1:142" ht="13.95" customHeight="1" thickTop="1">
      <c r="A547" s="63"/>
      <c r="B547" s="39" t="s">
        <v>437</v>
      </c>
      <c r="C547" s="39" t="s">
        <v>448</v>
      </c>
      <c r="D547" s="29"/>
      <c r="E547" s="36"/>
      <c r="F547" s="34">
        <f t="shared" ref="F547" si="167">ROUND(IFERROR(453.5924/G547,0),2)</f>
        <v>9.31</v>
      </c>
      <c r="G547" s="27">
        <v>48.7</v>
      </c>
      <c r="H547" s="27">
        <v>53.5</v>
      </c>
      <c r="I547" s="31">
        <v>0.66</v>
      </c>
      <c r="J547" s="31">
        <v>0.74</v>
      </c>
      <c r="K547" s="27">
        <v>2.2000000000000002</v>
      </c>
      <c r="L547" s="27">
        <v>2.6</v>
      </c>
      <c r="M547" s="27">
        <v>1.7</v>
      </c>
      <c r="N547" s="27">
        <v>35</v>
      </c>
      <c r="O547" s="27"/>
      <c r="P547" s="10"/>
      <c r="Q547" s="10"/>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2"/>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t="s">
        <v>75</v>
      </c>
      <c r="CP547" s="4" t="s">
        <v>75</v>
      </c>
      <c r="CQ547" s="4" t="s">
        <v>74</v>
      </c>
      <c r="CR547" s="4" t="s">
        <v>74</v>
      </c>
      <c r="CS547" s="4" t="s">
        <v>74</v>
      </c>
      <c r="CT547" s="4" t="s">
        <v>74</v>
      </c>
      <c r="CU547" s="4" t="s">
        <v>74</v>
      </c>
      <c r="CV547" s="4" t="s">
        <v>74</v>
      </c>
      <c r="CW547" s="4" t="s">
        <v>74</v>
      </c>
      <c r="CX547" s="13" t="s">
        <v>74</v>
      </c>
      <c r="CY547" s="4" t="s">
        <v>74</v>
      </c>
      <c r="CZ547" s="4" t="s">
        <v>74</v>
      </c>
      <c r="DA547" s="4" t="s">
        <v>74</v>
      </c>
      <c r="DB547" s="4" t="s">
        <v>75</v>
      </c>
      <c r="DC547" s="4" t="s">
        <v>75</v>
      </c>
      <c r="DD547" s="4" t="s">
        <v>75</v>
      </c>
      <c r="DE547" s="4" t="s">
        <v>75</v>
      </c>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row>
    <row r="548" spans="1:142" ht="13.95" customHeight="1" thickBot="1">
      <c r="A548" s="42"/>
      <c r="B548" s="44"/>
      <c r="C548" s="44"/>
      <c r="D548" s="45"/>
      <c r="E548" s="53"/>
      <c r="F548" s="35"/>
      <c r="G548" s="28"/>
      <c r="H548" s="28"/>
      <c r="I548" s="32"/>
      <c r="J548" s="38"/>
      <c r="K548" s="28"/>
      <c r="L548" s="28"/>
      <c r="M548" s="28"/>
      <c r="N548" s="28"/>
      <c r="O548" s="28"/>
      <c r="P548" s="20"/>
      <c r="Q548" s="20"/>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2"/>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row>
    <row r="549" spans="1:142" ht="13.95" customHeight="1" thickTop="1">
      <c r="A549" s="56"/>
      <c r="B549" s="39" t="s">
        <v>454</v>
      </c>
      <c r="C549" s="39"/>
      <c r="D549" s="29"/>
      <c r="E549" s="36"/>
      <c r="F549" s="34"/>
      <c r="G549" s="36"/>
      <c r="H549" s="36"/>
      <c r="I549" s="36"/>
      <c r="J549" s="31"/>
      <c r="K549" s="27"/>
      <c r="L549" s="27"/>
      <c r="M549" s="27"/>
      <c r="N549" s="27"/>
      <c r="O549" s="27"/>
      <c r="P549" s="10"/>
      <c r="Q549" s="10"/>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2"/>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row>
    <row r="550" spans="1:142" ht="13.95" customHeight="1" thickBot="1">
      <c r="A550" s="42"/>
      <c r="B550" s="44"/>
      <c r="C550" s="44"/>
      <c r="D550" s="45"/>
      <c r="E550" s="53"/>
      <c r="F550" s="64"/>
      <c r="G550" s="53"/>
      <c r="H550" s="53"/>
      <c r="I550" s="53"/>
      <c r="J550" s="38"/>
      <c r="K550" s="28"/>
      <c r="L550" s="28"/>
      <c r="M550" s="28"/>
      <c r="N550" s="28"/>
      <c r="O550" s="28"/>
      <c r="P550" s="20"/>
      <c r="Q550" s="20"/>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2"/>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row>
    <row r="551" spans="1:142" ht="13.95" customHeight="1" thickTop="1">
      <c r="A551" s="63"/>
      <c r="B551" s="39"/>
      <c r="C551" s="39"/>
      <c r="D551" s="29"/>
      <c r="E551" s="36"/>
      <c r="F551" s="34"/>
      <c r="G551" s="36"/>
      <c r="H551" s="36"/>
      <c r="I551" s="36"/>
      <c r="J551" s="31"/>
      <c r="K551" s="27"/>
      <c r="L551" s="27"/>
      <c r="M551" s="27"/>
      <c r="N551" s="27"/>
      <c r="O551" s="27"/>
      <c r="P551" s="10"/>
      <c r="Q551" s="10"/>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2"/>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row>
    <row r="552" spans="1:142" ht="13.95" customHeight="1" thickBot="1">
      <c r="A552" s="42"/>
      <c r="B552" s="44"/>
      <c r="C552" s="44"/>
      <c r="D552" s="45"/>
      <c r="E552" s="53"/>
      <c r="F552" s="64"/>
      <c r="G552" s="53"/>
      <c r="H552" s="53"/>
      <c r="I552" s="53"/>
      <c r="J552" s="38"/>
      <c r="K552" s="28"/>
      <c r="L552" s="28"/>
      <c r="M552" s="28"/>
      <c r="N552" s="28"/>
      <c r="O552" s="28"/>
      <c r="P552" s="20"/>
      <c r="Q552" s="20"/>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2"/>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row>
    <row r="553" spans="1:142" ht="15" thickTop="1">
      <c r="C553" s="25" t="s">
        <v>456</v>
      </c>
    </row>
  </sheetData>
  <sortState ref="A511:EG1442">
    <sortCondition ref="D511"/>
  </sortState>
  <mergeCells count="4113">
    <mergeCell ref="K497:K498"/>
    <mergeCell ref="L497:L498"/>
    <mergeCell ref="M497:M498"/>
    <mergeCell ref="N497:N498"/>
    <mergeCell ref="O497:O498"/>
    <mergeCell ref="N321:N322"/>
    <mergeCell ref="N333:N334"/>
    <mergeCell ref="N451:N452"/>
    <mergeCell ref="N453:N454"/>
    <mergeCell ref="N455:N456"/>
    <mergeCell ref="O475:O476"/>
    <mergeCell ref="O405:O406"/>
    <mergeCell ref="O407:O408"/>
    <mergeCell ref="O409:O410"/>
    <mergeCell ref="O411:O412"/>
    <mergeCell ref="O419:O420"/>
    <mergeCell ref="O451:O452"/>
    <mergeCell ref="O453:O454"/>
    <mergeCell ref="O385:O386"/>
    <mergeCell ref="O441:O442"/>
    <mergeCell ref="O443:O444"/>
    <mergeCell ref="O445:O446"/>
    <mergeCell ref="N383:N384"/>
    <mergeCell ref="N389:N390"/>
    <mergeCell ref="N399:N400"/>
    <mergeCell ref="N403:N404"/>
    <mergeCell ref="N429:N430"/>
    <mergeCell ref="O449:O450"/>
    <mergeCell ref="O427:O428"/>
    <mergeCell ref="O431:O432"/>
    <mergeCell ref="O425:O426"/>
    <mergeCell ref="O447:O448"/>
    <mergeCell ref="O5:O6"/>
    <mergeCell ref="N425:N426"/>
    <mergeCell ref="N447:N448"/>
    <mergeCell ref="N387:N388"/>
    <mergeCell ref="N391:N392"/>
    <mergeCell ref="N393:N394"/>
    <mergeCell ref="N395:N396"/>
    <mergeCell ref="N397:N398"/>
    <mergeCell ref="N121:N122"/>
    <mergeCell ref="N413:N414"/>
    <mergeCell ref="N415:N416"/>
    <mergeCell ref="N417:N418"/>
    <mergeCell ref="N421:N422"/>
    <mergeCell ref="N423:N424"/>
    <mergeCell ref="N427:N428"/>
    <mergeCell ref="N431:N432"/>
    <mergeCell ref="N433:N434"/>
    <mergeCell ref="N435:N436"/>
    <mergeCell ref="N159:N160"/>
    <mergeCell ref="O159:O160"/>
    <mergeCell ref="N331:N332"/>
    <mergeCell ref="N335:N336"/>
    <mergeCell ref="N337:N338"/>
    <mergeCell ref="N339:N340"/>
    <mergeCell ref="N367:N368"/>
    <mergeCell ref="N369:N370"/>
    <mergeCell ref="N371:N372"/>
    <mergeCell ref="N313:N314"/>
    <mergeCell ref="N341:N342"/>
    <mergeCell ref="N363:N364"/>
    <mergeCell ref="N365:N366"/>
    <mergeCell ref="N347:N348"/>
    <mergeCell ref="A5:A6"/>
    <mergeCell ref="B5:B6"/>
    <mergeCell ref="C5:C6"/>
    <mergeCell ref="D5:D6"/>
    <mergeCell ref="E5:E6"/>
    <mergeCell ref="F5:F6"/>
    <mergeCell ref="G5:G6"/>
    <mergeCell ref="H5:H6"/>
    <mergeCell ref="I5:I6"/>
    <mergeCell ref="J5:J6"/>
    <mergeCell ref="K5:K6"/>
    <mergeCell ref="L5:L6"/>
    <mergeCell ref="M5:M6"/>
    <mergeCell ref="N5:N6"/>
    <mergeCell ref="A159:A160"/>
    <mergeCell ref="B159:B160"/>
    <mergeCell ref="C159:C160"/>
    <mergeCell ref="D159:D160"/>
    <mergeCell ref="E159:E160"/>
    <mergeCell ref="F159:F160"/>
    <mergeCell ref="G159:G160"/>
    <mergeCell ref="H159:H160"/>
    <mergeCell ref="I159:I160"/>
    <mergeCell ref="J159:J160"/>
    <mergeCell ref="K159:K160"/>
    <mergeCell ref="L159:L160"/>
    <mergeCell ref="M159:M160"/>
    <mergeCell ref="N43:N44"/>
    <mergeCell ref="N45:N46"/>
    <mergeCell ref="N47:N48"/>
    <mergeCell ref="N49:N50"/>
    <mergeCell ref="N51:N52"/>
    <mergeCell ref="N551:N552"/>
    <mergeCell ref="N475:N476"/>
    <mergeCell ref="N479:N480"/>
    <mergeCell ref="N483:N484"/>
    <mergeCell ref="N487:N488"/>
    <mergeCell ref="N489:N490"/>
    <mergeCell ref="N491:N492"/>
    <mergeCell ref="N493:N494"/>
    <mergeCell ref="N499:N500"/>
    <mergeCell ref="N501:N502"/>
    <mergeCell ref="N503:N504"/>
    <mergeCell ref="N507:N508"/>
    <mergeCell ref="N515:N516"/>
    <mergeCell ref="N517:N518"/>
    <mergeCell ref="N519:N520"/>
    <mergeCell ref="N521:N522"/>
    <mergeCell ref="N523:N524"/>
    <mergeCell ref="N525:N526"/>
    <mergeCell ref="N485:N486"/>
    <mergeCell ref="N495:N496"/>
    <mergeCell ref="N505:N506"/>
    <mergeCell ref="N509:N510"/>
    <mergeCell ref="N527:N528"/>
    <mergeCell ref="N529:N530"/>
    <mergeCell ref="N511:N512"/>
    <mergeCell ref="N513:N514"/>
    <mergeCell ref="N477:N478"/>
    <mergeCell ref="N481:N482"/>
    <mergeCell ref="N531:N532"/>
    <mergeCell ref="N533:N534"/>
    <mergeCell ref="N535:N536"/>
    <mergeCell ref="N537:N538"/>
    <mergeCell ref="N289:N290"/>
    <mergeCell ref="N291:N292"/>
    <mergeCell ref="N293:N294"/>
    <mergeCell ref="N297:N298"/>
    <mergeCell ref="N375:N376"/>
    <mergeCell ref="N377:N378"/>
    <mergeCell ref="N379:N380"/>
    <mergeCell ref="N381:N382"/>
    <mergeCell ref="N539:N540"/>
    <mergeCell ref="N541:N542"/>
    <mergeCell ref="N543:N544"/>
    <mergeCell ref="N545:N546"/>
    <mergeCell ref="N547:N548"/>
    <mergeCell ref="N549:N550"/>
    <mergeCell ref="N457:N458"/>
    <mergeCell ref="N459:N460"/>
    <mergeCell ref="N461:N462"/>
    <mergeCell ref="N463:N464"/>
    <mergeCell ref="N465:N466"/>
    <mergeCell ref="N467:N468"/>
    <mergeCell ref="N469:N470"/>
    <mergeCell ref="N471:N472"/>
    <mergeCell ref="N473:N474"/>
    <mergeCell ref="N437:N438"/>
    <mergeCell ref="N439:N440"/>
    <mergeCell ref="N441:N442"/>
    <mergeCell ref="N443:N444"/>
    <mergeCell ref="N445:N446"/>
    <mergeCell ref="N449:N450"/>
    <mergeCell ref="N295:N296"/>
    <mergeCell ref="N311:N312"/>
    <mergeCell ref="N315:N316"/>
    <mergeCell ref="N303:N304"/>
    <mergeCell ref="N305:N306"/>
    <mergeCell ref="N307:N308"/>
    <mergeCell ref="N309:N310"/>
    <mergeCell ref="N405:N406"/>
    <mergeCell ref="N407:N408"/>
    <mergeCell ref="N409:N410"/>
    <mergeCell ref="N401:N402"/>
    <mergeCell ref="N411:N412"/>
    <mergeCell ref="N419:N420"/>
    <mergeCell ref="N349:N350"/>
    <mergeCell ref="N351:N352"/>
    <mergeCell ref="N353:N354"/>
    <mergeCell ref="N355:N356"/>
    <mergeCell ref="N357:N358"/>
    <mergeCell ref="N359:N360"/>
    <mergeCell ref="N361:N362"/>
    <mergeCell ref="N385:N386"/>
    <mergeCell ref="N317:N318"/>
    <mergeCell ref="N319:N320"/>
    <mergeCell ref="N325:N326"/>
    <mergeCell ref="N327:N328"/>
    <mergeCell ref="N329:N330"/>
    <mergeCell ref="N203:N204"/>
    <mergeCell ref="N205:N206"/>
    <mergeCell ref="N207:N208"/>
    <mergeCell ref="N209:N210"/>
    <mergeCell ref="N211:N212"/>
    <mergeCell ref="N213:N214"/>
    <mergeCell ref="N265:N266"/>
    <mergeCell ref="N239:N240"/>
    <mergeCell ref="N243:N244"/>
    <mergeCell ref="N245:N246"/>
    <mergeCell ref="N249:N250"/>
    <mergeCell ref="N263:N264"/>
    <mergeCell ref="N273:N274"/>
    <mergeCell ref="N237:N238"/>
    <mergeCell ref="N275:N276"/>
    <mergeCell ref="N277:N278"/>
    <mergeCell ref="N287:N288"/>
    <mergeCell ref="N285:N286"/>
    <mergeCell ref="N267:N268"/>
    <mergeCell ref="N269:N270"/>
    <mergeCell ref="N271:N272"/>
    <mergeCell ref="N279:N280"/>
    <mergeCell ref="N281:N282"/>
    <mergeCell ref="N283:N284"/>
    <mergeCell ref="N125:N126"/>
    <mergeCell ref="N127:N128"/>
    <mergeCell ref="N129:N130"/>
    <mergeCell ref="N131:N132"/>
    <mergeCell ref="N133:N134"/>
    <mergeCell ref="N135:N136"/>
    <mergeCell ref="N137:N138"/>
    <mergeCell ref="N139:N140"/>
    <mergeCell ref="N141:N142"/>
    <mergeCell ref="N143:N144"/>
    <mergeCell ref="N145:N146"/>
    <mergeCell ref="N147:N148"/>
    <mergeCell ref="N149:N150"/>
    <mergeCell ref="N151:N152"/>
    <mergeCell ref="N153:N154"/>
    <mergeCell ref="N155:N156"/>
    <mergeCell ref="N157:N158"/>
    <mergeCell ref="N161:N162"/>
    <mergeCell ref="N163:N164"/>
    <mergeCell ref="N165:N166"/>
    <mergeCell ref="N167:N168"/>
    <mergeCell ref="N169:N170"/>
    <mergeCell ref="N343:N344"/>
    <mergeCell ref="N345:N346"/>
    <mergeCell ref="N259:N260"/>
    <mergeCell ref="N261:N262"/>
    <mergeCell ref="N373:N374"/>
    <mergeCell ref="N323:N324"/>
    <mergeCell ref="N227:N228"/>
    <mergeCell ref="N229:N230"/>
    <mergeCell ref="N247:N248"/>
    <mergeCell ref="N299:N300"/>
    <mergeCell ref="N301:N302"/>
    <mergeCell ref="N215:N216"/>
    <mergeCell ref="N217:N218"/>
    <mergeCell ref="N175:N176"/>
    <mergeCell ref="N177:N178"/>
    <mergeCell ref="N223:N224"/>
    <mergeCell ref="N179:N180"/>
    <mergeCell ref="N231:N232"/>
    <mergeCell ref="N233:N234"/>
    <mergeCell ref="N235:N236"/>
    <mergeCell ref="N241:N242"/>
    <mergeCell ref="N183:N184"/>
    <mergeCell ref="N185:N186"/>
    <mergeCell ref="N251:N252"/>
    <mergeCell ref="N253:N254"/>
    <mergeCell ref="N255:N256"/>
    <mergeCell ref="N257:N258"/>
    <mergeCell ref="N81:N82"/>
    <mergeCell ref="N83:N84"/>
    <mergeCell ref="N85:N86"/>
    <mergeCell ref="N89:N90"/>
    <mergeCell ref="N91:N92"/>
    <mergeCell ref="N93:N94"/>
    <mergeCell ref="N95:N96"/>
    <mergeCell ref="N97:N98"/>
    <mergeCell ref="N99:N100"/>
    <mergeCell ref="N103:N104"/>
    <mergeCell ref="N105:N106"/>
    <mergeCell ref="N107:N108"/>
    <mergeCell ref="N109:N110"/>
    <mergeCell ref="N111:N112"/>
    <mergeCell ref="N113:N114"/>
    <mergeCell ref="N87:N88"/>
    <mergeCell ref="N101:N102"/>
    <mergeCell ref="N115:N116"/>
    <mergeCell ref="N117:N118"/>
    <mergeCell ref="N119:N120"/>
    <mergeCell ref="N123:N124"/>
    <mergeCell ref="N219:N220"/>
    <mergeCell ref="N221:N222"/>
    <mergeCell ref="N181:N182"/>
    <mergeCell ref="N225:N226"/>
    <mergeCell ref="N53:N54"/>
    <mergeCell ref="N55:N56"/>
    <mergeCell ref="N57:N58"/>
    <mergeCell ref="N59:N60"/>
    <mergeCell ref="N61:N62"/>
    <mergeCell ref="N63:N64"/>
    <mergeCell ref="N65:N66"/>
    <mergeCell ref="N67:N68"/>
    <mergeCell ref="N69:N70"/>
    <mergeCell ref="N71:N72"/>
    <mergeCell ref="N73:N74"/>
    <mergeCell ref="N75:N76"/>
    <mergeCell ref="N171:N172"/>
    <mergeCell ref="N173:N174"/>
    <mergeCell ref="N187:N188"/>
    <mergeCell ref="N189:N190"/>
    <mergeCell ref="N191:N192"/>
    <mergeCell ref="N193:N194"/>
    <mergeCell ref="N195:N196"/>
    <mergeCell ref="N197:N198"/>
    <mergeCell ref="N199:N200"/>
    <mergeCell ref="N201:N202"/>
    <mergeCell ref="N77:N78"/>
    <mergeCell ref="N79:N80"/>
    <mergeCell ref="N7:N8"/>
    <mergeCell ref="N9:N10"/>
    <mergeCell ref="N11:N12"/>
    <mergeCell ref="N13:N14"/>
    <mergeCell ref="N15:N16"/>
    <mergeCell ref="N17:N18"/>
    <mergeCell ref="N19:N20"/>
    <mergeCell ref="N21:N22"/>
    <mergeCell ref="N23:N24"/>
    <mergeCell ref="N27:N28"/>
    <mergeCell ref="N29:N30"/>
    <mergeCell ref="N31:N32"/>
    <mergeCell ref="N33:N34"/>
    <mergeCell ref="N35:N36"/>
    <mergeCell ref="N37:N38"/>
    <mergeCell ref="N39:N40"/>
    <mergeCell ref="N41:N42"/>
    <mergeCell ref="N25:N26"/>
    <mergeCell ref="O535:O536"/>
    <mergeCell ref="O537:O538"/>
    <mergeCell ref="O539:O540"/>
    <mergeCell ref="O541:O542"/>
    <mergeCell ref="O543:O544"/>
    <mergeCell ref="O545:O546"/>
    <mergeCell ref="O547:O548"/>
    <mergeCell ref="O549:O550"/>
    <mergeCell ref="O551:O552"/>
    <mergeCell ref="O479:O480"/>
    <mergeCell ref="O483:O484"/>
    <mergeCell ref="O487:O488"/>
    <mergeCell ref="O489:O490"/>
    <mergeCell ref="O491:O492"/>
    <mergeCell ref="O493:O494"/>
    <mergeCell ref="O499:O500"/>
    <mergeCell ref="O501:O502"/>
    <mergeCell ref="O503:O504"/>
    <mergeCell ref="O507:O508"/>
    <mergeCell ref="O515:O516"/>
    <mergeCell ref="O517:O518"/>
    <mergeCell ref="O519:O520"/>
    <mergeCell ref="O521:O522"/>
    <mergeCell ref="O523:O524"/>
    <mergeCell ref="O525:O526"/>
    <mergeCell ref="O527:O528"/>
    <mergeCell ref="O529:O530"/>
    <mergeCell ref="O531:O532"/>
    <mergeCell ref="O533:O534"/>
    <mergeCell ref="O485:O486"/>
    <mergeCell ref="O495:O496"/>
    <mergeCell ref="O505:O506"/>
    <mergeCell ref="O509:O510"/>
    <mergeCell ref="O511:O512"/>
    <mergeCell ref="O513:O514"/>
    <mergeCell ref="O457:O458"/>
    <mergeCell ref="O459:O460"/>
    <mergeCell ref="O461:O462"/>
    <mergeCell ref="O463:O464"/>
    <mergeCell ref="O465:O466"/>
    <mergeCell ref="O467:O468"/>
    <mergeCell ref="O469:O470"/>
    <mergeCell ref="O471:O472"/>
    <mergeCell ref="O473:O474"/>
    <mergeCell ref="O477:O478"/>
    <mergeCell ref="O481:O482"/>
    <mergeCell ref="O319:O320"/>
    <mergeCell ref="O325:O326"/>
    <mergeCell ref="O327:O328"/>
    <mergeCell ref="O329:O330"/>
    <mergeCell ref="O331:O332"/>
    <mergeCell ref="O335:O336"/>
    <mergeCell ref="O337:O338"/>
    <mergeCell ref="O357:O358"/>
    <mergeCell ref="O359:O360"/>
    <mergeCell ref="O361:O362"/>
    <mergeCell ref="O433:O434"/>
    <mergeCell ref="O435:O436"/>
    <mergeCell ref="O437:O438"/>
    <mergeCell ref="O439:O440"/>
    <mergeCell ref="O429:O430"/>
    <mergeCell ref="O389:O390"/>
    <mergeCell ref="O399:O400"/>
    <mergeCell ref="O403:O404"/>
    <mergeCell ref="O87:O88"/>
    <mergeCell ref="O339:O340"/>
    <mergeCell ref="O343:O344"/>
    <mergeCell ref="O345:O346"/>
    <mergeCell ref="O347:O348"/>
    <mergeCell ref="O311:O312"/>
    <mergeCell ref="O315:O316"/>
    <mergeCell ref="O321:O322"/>
    <mergeCell ref="O333:O334"/>
    <mergeCell ref="O341:O342"/>
    <mergeCell ref="O351:O352"/>
    <mergeCell ref="O353:O354"/>
    <mergeCell ref="O355:O356"/>
    <mergeCell ref="O225:O226"/>
    <mergeCell ref="O227:O228"/>
    <mergeCell ref="O229:O230"/>
    <mergeCell ref="O231:O232"/>
    <mergeCell ref="O233:O234"/>
    <mergeCell ref="O235:O236"/>
    <mergeCell ref="O241:O242"/>
    <mergeCell ref="O289:O290"/>
    <mergeCell ref="O291:O292"/>
    <mergeCell ref="O101:O102"/>
    <mergeCell ref="O305:O306"/>
    <mergeCell ref="O307:O308"/>
    <mergeCell ref="O309:O310"/>
    <mergeCell ref="O313:O314"/>
    <mergeCell ref="O317:O318"/>
    <mergeCell ref="O267:O268"/>
    <mergeCell ref="O269:O270"/>
    <mergeCell ref="O271:O272"/>
    <mergeCell ref="O279:O280"/>
    <mergeCell ref="O387:O388"/>
    <mergeCell ref="O391:O392"/>
    <mergeCell ref="O363:O364"/>
    <mergeCell ref="O365:O366"/>
    <mergeCell ref="O373:O374"/>
    <mergeCell ref="O383:O384"/>
    <mergeCell ref="O349:O350"/>
    <mergeCell ref="O393:O394"/>
    <mergeCell ref="O395:O396"/>
    <mergeCell ref="O397:O398"/>
    <mergeCell ref="O121:O122"/>
    <mergeCell ref="O413:O414"/>
    <mergeCell ref="O415:O416"/>
    <mergeCell ref="O417:O418"/>
    <mergeCell ref="O421:O422"/>
    <mergeCell ref="O423:O424"/>
    <mergeCell ref="O367:O368"/>
    <mergeCell ref="O369:O370"/>
    <mergeCell ref="O371:O372"/>
    <mergeCell ref="O375:O376"/>
    <mergeCell ref="O377:O378"/>
    <mergeCell ref="O379:O380"/>
    <mergeCell ref="O381:O382"/>
    <mergeCell ref="O259:O260"/>
    <mergeCell ref="O261:O262"/>
    <mergeCell ref="O265:O266"/>
    <mergeCell ref="O303:O304"/>
    <mergeCell ref="O217:O218"/>
    <mergeCell ref="O219:O220"/>
    <mergeCell ref="O221:O222"/>
    <mergeCell ref="O223:O224"/>
    <mergeCell ref="O281:O282"/>
    <mergeCell ref="O283:O284"/>
    <mergeCell ref="O285:O286"/>
    <mergeCell ref="O293:O294"/>
    <mergeCell ref="O297:O298"/>
    <mergeCell ref="O299:O300"/>
    <mergeCell ref="O301:O302"/>
    <mergeCell ref="O263:O264"/>
    <mergeCell ref="O273:O274"/>
    <mergeCell ref="O275:O276"/>
    <mergeCell ref="O277:O278"/>
    <mergeCell ref="O287:O288"/>
    <mergeCell ref="O295:O296"/>
    <mergeCell ref="O247:O248"/>
    <mergeCell ref="O251:O252"/>
    <mergeCell ref="O253:O254"/>
    <mergeCell ref="O255:O256"/>
    <mergeCell ref="O257:O258"/>
    <mergeCell ref="O183:O184"/>
    <mergeCell ref="O185:O186"/>
    <mergeCell ref="O187:O188"/>
    <mergeCell ref="O189:O190"/>
    <mergeCell ref="O191:O192"/>
    <mergeCell ref="O193:O194"/>
    <mergeCell ref="O195:O196"/>
    <mergeCell ref="O197:O198"/>
    <mergeCell ref="O199:O200"/>
    <mergeCell ref="O201:O202"/>
    <mergeCell ref="O203:O204"/>
    <mergeCell ref="O205:O206"/>
    <mergeCell ref="O207:O208"/>
    <mergeCell ref="O209:O210"/>
    <mergeCell ref="O211:O212"/>
    <mergeCell ref="O213:O214"/>
    <mergeCell ref="O215:O216"/>
    <mergeCell ref="O117:O118"/>
    <mergeCell ref="O119:O120"/>
    <mergeCell ref="O123:O124"/>
    <mergeCell ref="O401:O402"/>
    <mergeCell ref="O125:O126"/>
    <mergeCell ref="O127:O128"/>
    <mergeCell ref="O129:O130"/>
    <mergeCell ref="O131:O132"/>
    <mergeCell ref="O133:O134"/>
    <mergeCell ref="O135:O136"/>
    <mergeCell ref="O137:O138"/>
    <mergeCell ref="O139:O140"/>
    <mergeCell ref="O141:O142"/>
    <mergeCell ref="O143:O144"/>
    <mergeCell ref="O145:O146"/>
    <mergeCell ref="O147:O148"/>
    <mergeCell ref="O149:O150"/>
    <mergeCell ref="O151:O152"/>
    <mergeCell ref="O153:O154"/>
    <mergeCell ref="O155:O156"/>
    <mergeCell ref="O157:O158"/>
    <mergeCell ref="O161:O162"/>
    <mergeCell ref="O163:O164"/>
    <mergeCell ref="O165:O166"/>
    <mergeCell ref="O167:O168"/>
    <mergeCell ref="O169:O170"/>
    <mergeCell ref="O237:O238"/>
    <mergeCell ref="O239:O240"/>
    <mergeCell ref="O243:O244"/>
    <mergeCell ref="O245:O246"/>
    <mergeCell ref="O249:O250"/>
    <mergeCell ref="O181:O182"/>
    <mergeCell ref="O59:O60"/>
    <mergeCell ref="O61:O62"/>
    <mergeCell ref="O63:O64"/>
    <mergeCell ref="O65:O66"/>
    <mergeCell ref="O67:O68"/>
    <mergeCell ref="O69:O70"/>
    <mergeCell ref="O71:O72"/>
    <mergeCell ref="O73:O74"/>
    <mergeCell ref="O75:O76"/>
    <mergeCell ref="O171:O172"/>
    <mergeCell ref="O173:O174"/>
    <mergeCell ref="O175:O176"/>
    <mergeCell ref="O177:O178"/>
    <mergeCell ref="O179:O180"/>
    <mergeCell ref="O77:O78"/>
    <mergeCell ref="O79:O80"/>
    <mergeCell ref="O81:O82"/>
    <mergeCell ref="O83:O84"/>
    <mergeCell ref="O85:O86"/>
    <mergeCell ref="O89:O90"/>
    <mergeCell ref="O91:O92"/>
    <mergeCell ref="O93:O94"/>
    <mergeCell ref="O95:O96"/>
    <mergeCell ref="O97:O98"/>
    <mergeCell ref="O99:O100"/>
    <mergeCell ref="O103:O104"/>
    <mergeCell ref="O105:O106"/>
    <mergeCell ref="O107:O108"/>
    <mergeCell ref="O109:O110"/>
    <mergeCell ref="O111:O112"/>
    <mergeCell ref="O113:O114"/>
    <mergeCell ref="O115:O116"/>
    <mergeCell ref="L547:L548"/>
    <mergeCell ref="M547:M548"/>
    <mergeCell ref="L549:L550"/>
    <mergeCell ref="M549:M550"/>
    <mergeCell ref="L551:L552"/>
    <mergeCell ref="M551:M552"/>
    <mergeCell ref="O7:O8"/>
    <mergeCell ref="O9:O10"/>
    <mergeCell ref="O11:O12"/>
    <mergeCell ref="O13:O14"/>
    <mergeCell ref="O15:O16"/>
    <mergeCell ref="O17:O18"/>
    <mergeCell ref="O19:O20"/>
    <mergeCell ref="O21:O22"/>
    <mergeCell ref="O23:O24"/>
    <mergeCell ref="O27:O28"/>
    <mergeCell ref="O29:O30"/>
    <mergeCell ref="O31:O32"/>
    <mergeCell ref="O33:O34"/>
    <mergeCell ref="O35:O36"/>
    <mergeCell ref="O37:O38"/>
    <mergeCell ref="O39:O40"/>
    <mergeCell ref="O41:O42"/>
    <mergeCell ref="O25:O26"/>
    <mergeCell ref="O43:O44"/>
    <mergeCell ref="O45:O46"/>
    <mergeCell ref="O47:O48"/>
    <mergeCell ref="O49:O50"/>
    <mergeCell ref="O51:O52"/>
    <mergeCell ref="O53:O54"/>
    <mergeCell ref="O55:O56"/>
    <mergeCell ref="O57:O58"/>
    <mergeCell ref="L529:L530"/>
    <mergeCell ref="M529:M530"/>
    <mergeCell ref="L531:L532"/>
    <mergeCell ref="M531:M532"/>
    <mergeCell ref="L533:L534"/>
    <mergeCell ref="M533:M534"/>
    <mergeCell ref="L535:L536"/>
    <mergeCell ref="M535:M536"/>
    <mergeCell ref="L537:L538"/>
    <mergeCell ref="M537:M538"/>
    <mergeCell ref="L539:L540"/>
    <mergeCell ref="M539:M540"/>
    <mergeCell ref="L541:L542"/>
    <mergeCell ref="M541:M542"/>
    <mergeCell ref="L543:L544"/>
    <mergeCell ref="M543:M544"/>
    <mergeCell ref="L545:L546"/>
    <mergeCell ref="M545:M546"/>
    <mergeCell ref="L521:L522"/>
    <mergeCell ref="M521:M522"/>
    <mergeCell ref="L523:L524"/>
    <mergeCell ref="M523:M524"/>
    <mergeCell ref="L525:L526"/>
    <mergeCell ref="M525:M526"/>
    <mergeCell ref="L527:L528"/>
    <mergeCell ref="M527:M528"/>
    <mergeCell ref="M491:M492"/>
    <mergeCell ref="L493:L494"/>
    <mergeCell ref="M493:M494"/>
    <mergeCell ref="L499:L500"/>
    <mergeCell ref="M499:M500"/>
    <mergeCell ref="L501:L502"/>
    <mergeCell ref="M501:M502"/>
    <mergeCell ref="L503:L504"/>
    <mergeCell ref="M503:M504"/>
    <mergeCell ref="L507:L508"/>
    <mergeCell ref="M507:M508"/>
    <mergeCell ref="L515:L516"/>
    <mergeCell ref="M515:M516"/>
    <mergeCell ref="M509:M510"/>
    <mergeCell ref="L511:L512"/>
    <mergeCell ref="M511:M512"/>
    <mergeCell ref="L513:L514"/>
    <mergeCell ref="M513:M514"/>
    <mergeCell ref="L509:L510"/>
    <mergeCell ref="L491:L492"/>
    <mergeCell ref="M447:M448"/>
    <mergeCell ref="L475:L476"/>
    <mergeCell ref="M475:M476"/>
    <mergeCell ref="L479:L480"/>
    <mergeCell ref="L469:L470"/>
    <mergeCell ref="M469:M470"/>
    <mergeCell ref="L471:L472"/>
    <mergeCell ref="M471:M472"/>
    <mergeCell ref="M487:M488"/>
    <mergeCell ref="L489:L490"/>
    <mergeCell ref="M489:M490"/>
    <mergeCell ref="L445:L446"/>
    <mergeCell ref="L467:L468"/>
    <mergeCell ref="M517:M518"/>
    <mergeCell ref="L519:L520"/>
    <mergeCell ref="M519:M520"/>
    <mergeCell ref="L495:L496"/>
    <mergeCell ref="M495:M496"/>
    <mergeCell ref="L505:L506"/>
    <mergeCell ref="M505:M506"/>
    <mergeCell ref="L465:L466"/>
    <mergeCell ref="M465:M466"/>
    <mergeCell ref="M467:M468"/>
    <mergeCell ref="L455:L456"/>
    <mergeCell ref="M455:M456"/>
    <mergeCell ref="L517:L518"/>
    <mergeCell ref="M379:M380"/>
    <mergeCell ref="L381:L382"/>
    <mergeCell ref="M381:M382"/>
    <mergeCell ref="L385:L386"/>
    <mergeCell ref="M385:M386"/>
    <mergeCell ref="L387:L388"/>
    <mergeCell ref="M387:M388"/>
    <mergeCell ref="M479:M480"/>
    <mergeCell ref="L483:L484"/>
    <mergeCell ref="M483:M484"/>
    <mergeCell ref="L429:L430"/>
    <mergeCell ref="M429:M430"/>
    <mergeCell ref="L473:L474"/>
    <mergeCell ref="M473:M474"/>
    <mergeCell ref="L477:L478"/>
    <mergeCell ref="M477:M478"/>
    <mergeCell ref="L481:L482"/>
    <mergeCell ref="M481:M482"/>
    <mergeCell ref="L443:L444"/>
    <mergeCell ref="M443:M444"/>
    <mergeCell ref="M423:M424"/>
    <mergeCell ref="L427:L428"/>
    <mergeCell ref="M427:M428"/>
    <mergeCell ref="L431:L432"/>
    <mergeCell ref="M431:M432"/>
    <mergeCell ref="L433:L434"/>
    <mergeCell ref="M433:M434"/>
    <mergeCell ref="L435:L436"/>
    <mergeCell ref="M435:M436"/>
    <mergeCell ref="L437:L438"/>
    <mergeCell ref="M437:M438"/>
    <mergeCell ref="L447:L448"/>
    <mergeCell ref="M275:M276"/>
    <mergeCell ref="L277:L278"/>
    <mergeCell ref="M277:M278"/>
    <mergeCell ref="L287:L288"/>
    <mergeCell ref="M287:M288"/>
    <mergeCell ref="L295:L296"/>
    <mergeCell ref="M295:M296"/>
    <mergeCell ref="L311:L312"/>
    <mergeCell ref="M311:M312"/>
    <mergeCell ref="L315:L316"/>
    <mergeCell ref="M315:M316"/>
    <mergeCell ref="L321:L322"/>
    <mergeCell ref="M321:M322"/>
    <mergeCell ref="L333:L334"/>
    <mergeCell ref="M333:M334"/>
    <mergeCell ref="M283:M284"/>
    <mergeCell ref="L285:L286"/>
    <mergeCell ref="M285:M286"/>
    <mergeCell ref="L289:L290"/>
    <mergeCell ref="M289:M290"/>
    <mergeCell ref="L291:L292"/>
    <mergeCell ref="M291:M292"/>
    <mergeCell ref="L293:L294"/>
    <mergeCell ref="M293:M294"/>
    <mergeCell ref="L297:L298"/>
    <mergeCell ref="M297:M298"/>
    <mergeCell ref="L299:L300"/>
    <mergeCell ref="M299:M300"/>
    <mergeCell ref="M301:M302"/>
    <mergeCell ref="L303:L304"/>
    <mergeCell ref="M281:M282"/>
    <mergeCell ref="L283:L284"/>
    <mergeCell ref="M439:M440"/>
    <mergeCell ref="L441:L442"/>
    <mergeCell ref="M441:M442"/>
    <mergeCell ref="L425:L426"/>
    <mergeCell ref="M425:M426"/>
    <mergeCell ref="L423:L424"/>
    <mergeCell ref="M121:M122"/>
    <mergeCell ref="M349:M350"/>
    <mergeCell ref="L351:L352"/>
    <mergeCell ref="M351:M352"/>
    <mergeCell ref="M325:M326"/>
    <mergeCell ref="M279:M280"/>
    <mergeCell ref="L281:L282"/>
    <mergeCell ref="M421:M422"/>
    <mergeCell ref="L485:L486"/>
    <mergeCell ref="M485:M486"/>
    <mergeCell ref="M445:M446"/>
    <mergeCell ref="L449:L450"/>
    <mergeCell ref="M449:M450"/>
    <mergeCell ref="L451:L452"/>
    <mergeCell ref="M451:M452"/>
    <mergeCell ref="L453:L454"/>
    <mergeCell ref="M453:M454"/>
    <mergeCell ref="L457:L458"/>
    <mergeCell ref="M457:M458"/>
    <mergeCell ref="L459:L460"/>
    <mergeCell ref="M459:M460"/>
    <mergeCell ref="L461:L462"/>
    <mergeCell ref="M461:M462"/>
    <mergeCell ref="L463:L464"/>
    <mergeCell ref="M463:M464"/>
    <mergeCell ref="M273:M274"/>
    <mergeCell ref="L405:L406"/>
    <mergeCell ref="M405:M406"/>
    <mergeCell ref="M407:M408"/>
    <mergeCell ref="L409:L410"/>
    <mergeCell ref="M409:M410"/>
    <mergeCell ref="L411:L412"/>
    <mergeCell ref="M411:M412"/>
    <mergeCell ref="M327:M328"/>
    <mergeCell ref="L329:L330"/>
    <mergeCell ref="M329:M330"/>
    <mergeCell ref="L331:L332"/>
    <mergeCell ref="M331:M332"/>
    <mergeCell ref="L335:L336"/>
    <mergeCell ref="M335:M336"/>
    <mergeCell ref="L337:L338"/>
    <mergeCell ref="M337:M338"/>
    <mergeCell ref="L339:L340"/>
    <mergeCell ref="M339:M340"/>
    <mergeCell ref="L343:L344"/>
    <mergeCell ref="M343:M344"/>
    <mergeCell ref="L345:L346"/>
    <mergeCell ref="M345:M346"/>
    <mergeCell ref="L389:L390"/>
    <mergeCell ref="M389:M390"/>
    <mergeCell ref="L399:L400"/>
    <mergeCell ref="M399:M400"/>
    <mergeCell ref="L403:L404"/>
    <mergeCell ref="M403:M404"/>
    <mergeCell ref="M391:M392"/>
    <mergeCell ref="L393:L394"/>
    <mergeCell ref="M347:M348"/>
    <mergeCell ref="L365:L366"/>
    <mergeCell ref="M419:M420"/>
    <mergeCell ref="L413:L414"/>
    <mergeCell ref="M413:M414"/>
    <mergeCell ref="L415:L416"/>
    <mergeCell ref="M415:M416"/>
    <mergeCell ref="L417:L418"/>
    <mergeCell ref="M357:M358"/>
    <mergeCell ref="L359:L360"/>
    <mergeCell ref="M359:M360"/>
    <mergeCell ref="L361:L362"/>
    <mergeCell ref="M361:M362"/>
    <mergeCell ref="M369:M370"/>
    <mergeCell ref="L371:L372"/>
    <mergeCell ref="M371:M372"/>
    <mergeCell ref="L375:L376"/>
    <mergeCell ref="M367:M368"/>
    <mergeCell ref="L363:L364"/>
    <mergeCell ref="M363:M364"/>
    <mergeCell ref="L373:L374"/>
    <mergeCell ref="M373:M374"/>
    <mergeCell ref="L383:L384"/>
    <mergeCell ref="M383:M384"/>
    <mergeCell ref="M393:M394"/>
    <mergeCell ref="L395:L396"/>
    <mergeCell ref="M395:M396"/>
    <mergeCell ref="L397:L398"/>
    <mergeCell ref="M397:M398"/>
    <mergeCell ref="L391:L392"/>
    <mergeCell ref="M375:M376"/>
    <mergeCell ref="L377:L378"/>
    <mergeCell ref="M377:M378"/>
    <mergeCell ref="L379:L380"/>
    <mergeCell ref="M365:M366"/>
    <mergeCell ref="M353:M354"/>
    <mergeCell ref="L355:L356"/>
    <mergeCell ref="M355:M356"/>
    <mergeCell ref="M303:M304"/>
    <mergeCell ref="L305:L306"/>
    <mergeCell ref="M305:M306"/>
    <mergeCell ref="L307:L308"/>
    <mergeCell ref="M307:M308"/>
    <mergeCell ref="L309:L310"/>
    <mergeCell ref="M309:M310"/>
    <mergeCell ref="L313:L314"/>
    <mergeCell ref="M313:M314"/>
    <mergeCell ref="L317:L318"/>
    <mergeCell ref="M317:M318"/>
    <mergeCell ref="L319:L320"/>
    <mergeCell ref="M319:M320"/>
    <mergeCell ref="M341:M342"/>
    <mergeCell ref="L347:L348"/>
    <mergeCell ref="M323:M324"/>
    <mergeCell ref="L323:L324"/>
    <mergeCell ref="M269:M270"/>
    <mergeCell ref="L271:L272"/>
    <mergeCell ref="M271:M272"/>
    <mergeCell ref="L263:L264"/>
    <mergeCell ref="M263:M264"/>
    <mergeCell ref="M227:M228"/>
    <mergeCell ref="L229:L230"/>
    <mergeCell ref="M229:M230"/>
    <mergeCell ref="L231:L232"/>
    <mergeCell ref="M231:M232"/>
    <mergeCell ref="L233:L234"/>
    <mergeCell ref="M233:M234"/>
    <mergeCell ref="L235:L236"/>
    <mergeCell ref="M235:M236"/>
    <mergeCell ref="L241:L242"/>
    <mergeCell ref="M241:M242"/>
    <mergeCell ref="L247:L248"/>
    <mergeCell ref="M247:M248"/>
    <mergeCell ref="M239:M240"/>
    <mergeCell ref="L243:L244"/>
    <mergeCell ref="M243:M244"/>
    <mergeCell ref="M245:M246"/>
    <mergeCell ref="L249:L250"/>
    <mergeCell ref="M249:M250"/>
    <mergeCell ref="M223:M224"/>
    <mergeCell ref="L225:L226"/>
    <mergeCell ref="M225:M226"/>
    <mergeCell ref="M255:M256"/>
    <mergeCell ref="L257:L258"/>
    <mergeCell ref="M257:M258"/>
    <mergeCell ref="L259:L260"/>
    <mergeCell ref="M259:M260"/>
    <mergeCell ref="L261:L262"/>
    <mergeCell ref="M261:M262"/>
    <mergeCell ref="L265:L266"/>
    <mergeCell ref="M265:M266"/>
    <mergeCell ref="L25:L26"/>
    <mergeCell ref="M25:M26"/>
    <mergeCell ref="L267:L268"/>
    <mergeCell ref="M267:M268"/>
    <mergeCell ref="L201:L202"/>
    <mergeCell ref="M201:M202"/>
    <mergeCell ref="L203:L204"/>
    <mergeCell ref="M203:M204"/>
    <mergeCell ref="L205:L206"/>
    <mergeCell ref="M205:M206"/>
    <mergeCell ref="L207:L208"/>
    <mergeCell ref="M207:M208"/>
    <mergeCell ref="M251:M252"/>
    <mergeCell ref="L253:L254"/>
    <mergeCell ref="M253:M254"/>
    <mergeCell ref="L237:L238"/>
    <mergeCell ref="M237:M238"/>
    <mergeCell ref="L239:L240"/>
    <mergeCell ref="M209:M210"/>
    <mergeCell ref="M219:M220"/>
    <mergeCell ref="L221:L222"/>
    <mergeCell ref="L183:L184"/>
    <mergeCell ref="M183:M184"/>
    <mergeCell ref="L185:L186"/>
    <mergeCell ref="M185:M186"/>
    <mergeCell ref="L187:L188"/>
    <mergeCell ref="M187:M188"/>
    <mergeCell ref="L189:L190"/>
    <mergeCell ref="M189:M190"/>
    <mergeCell ref="M191:M192"/>
    <mergeCell ref="L193:L194"/>
    <mergeCell ref="M193:M194"/>
    <mergeCell ref="L195:L196"/>
    <mergeCell ref="M195:M196"/>
    <mergeCell ref="L197:L198"/>
    <mergeCell ref="M197:M198"/>
    <mergeCell ref="L199:L200"/>
    <mergeCell ref="M199:M200"/>
    <mergeCell ref="M221:M222"/>
    <mergeCell ref="L219:L220"/>
    <mergeCell ref="M171:M172"/>
    <mergeCell ref="M173:M174"/>
    <mergeCell ref="L175:L176"/>
    <mergeCell ref="M175:M176"/>
    <mergeCell ref="L177:L178"/>
    <mergeCell ref="M177:M178"/>
    <mergeCell ref="L179:L180"/>
    <mergeCell ref="M179:M180"/>
    <mergeCell ref="L181:L182"/>
    <mergeCell ref="M181:M182"/>
    <mergeCell ref="L211:L212"/>
    <mergeCell ref="M211:M212"/>
    <mergeCell ref="L213:L214"/>
    <mergeCell ref="M213:M214"/>
    <mergeCell ref="L215:L216"/>
    <mergeCell ref="M215:M216"/>
    <mergeCell ref="L217:L218"/>
    <mergeCell ref="M217:M218"/>
    <mergeCell ref="M151:M152"/>
    <mergeCell ref="L153:L154"/>
    <mergeCell ref="M153:M154"/>
    <mergeCell ref="L155:L156"/>
    <mergeCell ref="M155:M156"/>
    <mergeCell ref="L157:L158"/>
    <mergeCell ref="M157:M158"/>
    <mergeCell ref="L161:L162"/>
    <mergeCell ref="M161:M162"/>
    <mergeCell ref="L163:L164"/>
    <mergeCell ref="M163:M164"/>
    <mergeCell ref="L165:L166"/>
    <mergeCell ref="M165:M166"/>
    <mergeCell ref="L167:L168"/>
    <mergeCell ref="M167:M168"/>
    <mergeCell ref="L169:L170"/>
    <mergeCell ref="M169:M170"/>
    <mergeCell ref="M117:M118"/>
    <mergeCell ref="L119:L120"/>
    <mergeCell ref="M119:M120"/>
    <mergeCell ref="M123:M124"/>
    <mergeCell ref="L401:L402"/>
    <mergeCell ref="M401:M402"/>
    <mergeCell ref="L125:L126"/>
    <mergeCell ref="M125:M126"/>
    <mergeCell ref="L127:L128"/>
    <mergeCell ref="M127:M128"/>
    <mergeCell ref="L129:L130"/>
    <mergeCell ref="M129:M130"/>
    <mergeCell ref="L131:L132"/>
    <mergeCell ref="M131:M132"/>
    <mergeCell ref="L133:L134"/>
    <mergeCell ref="M133:M134"/>
    <mergeCell ref="L135:L136"/>
    <mergeCell ref="M135:M136"/>
    <mergeCell ref="L137:L138"/>
    <mergeCell ref="M137:M138"/>
    <mergeCell ref="L139:L140"/>
    <mergeCell ref="M139:M140"/>
    <mergeCell ref="L141:L142"/>
    <mergeCell ref="M141:M142"/>
    <mergeCell ref="L143:L144"/>
    <mergeCell ref="M143:M144"/>
    <mergeCell ref="L145:L146"/>
    <mergeCell ref="M145:M146"/>
    <mergeCell ref="L147:L148"/>
    <mergeCell ref="M147:M148"/>
    <mergeCell ref="L149:L150"/>
    <mergeCell ref="M149:M150"/>
    <mergeCell ref="M95:M96"/>
    <mergeCell ref="L97:L98"/>
    <mergeCell ref="M97:M98"/>
    <mergeCell ref="M99:M100"/>
    <mergeCell ref="M103:M104"/>
    <mergeCell ref="L105:L106"/>
    <mergeCell ref="M105:M106"/>
    <mergeCell ref="L107:L108"/>
    <mergeCell ref="M107:M108"/>
    <mergeCell ref="L109:L110"/>
    <mergeCell ref="M109:M110"/>
    <mergeCell ref="L111:L112"/>
    <mergeCell ref="M111:M112"/>
    <mergeCell ref="L113:L114"/>
    <mergeCell ref="M113:M114"/>
    <mergeCell ref="L115:L116"/>
    <mergeCell ref="M115:M116"/>
    <mergeCell ref="L101:L102"/>
    <mergeCell ref="M101:M102"/>
    <mergeCell ref="L103:L104"/>
    <mergeCell ref="L99:L100"/>
    <mergeCell ref="L77:L78"/>
    <mergeCell ref="M77:M78"/>
    <mergeCell ref="L79:L80"/>
    <mergeCell ref="M79:M80"/>
    <mergeCell ref="L61:L62"/>
    <mergeCell ref="M81:M82"/>
    <mergeCell ref="L83:L84"/>
    <mergeCell ref="M83:M84"/>
    <mergeCell ref="L85:L86"/>
    <mergeCell ref="M85:M86"/>
    <mergeCell ref="L89:L90"/>
    <mergeCell ref="M89:M90"/>
    <mergeCell ref="L81:L82"/>
    <mergeCell ref="L91:L92"/>
    <mergeCell ref="M91:M92"/>
    <mergeCell ref="L93:L94"/>
    <mergeCell ref="M93:M94"/>
    <mergeCell ref="L87:L88"/>
    <mergeCell ref="M87:M88"/>
    <mergeCell ref="M49:M50"/>
    <mergeCell ref="L51:L52"/>
    <mergeCell ref="M51:M52"/>
    <mergeCell ref="M53:M54"/>
    <mergeCell ref="M55:M56"/>
    <mergeCell ref="L57:L58"/>
    <mergeCell ref="M57:M58"/>
    <mergeCell ref="L59:L60"/>
    <mergeCell ref="M59:M60"/>
    <mergeCell ref="L39:L40"/>
    <mergeCell ref="M61:M62"/>
    <mergeCell ref="M63:M64"/>
    <mergeCell ref="L65:L66"/>
    <mergeCell ref="M65:M66"/>
    <mergeCell ref="L67:L68"/>
    <mergeCell ref="M67:M68"/>
    <mergeCell ref="L75:L76"/>
    <mergeCell ref="L69:L70"/>
    <mergeCell ref="M69:M70"/>
    <mergeCell ref="L71:L72"/>
    <mergeCell ref="M71:M72"/>
    <mergeCell ref="M73:M74"/>
    <mergeCell ref="M75:M76"/>
    <mergeCell ref="M7:M8"/>
    <mergeCell ref="L9:L10"/>
    <mergeCell ref="M9:M10"/>
    <mergeCell ref="L11:L12"/>
    <mergeCell ref="M11:M12"/>
    <mergeCell ref="L13:L14"/>
    <mergeCell ref="M13:M14"/>
    <mergeCell ref="L15:L16"/>
    <mergeCell ref="M15:M16"/>
    <mergeCell ref="L17:L18"/>
    <mergeCell ref="M17:M18"/>
    <mergeCell ref="L19:L20"/>
    <mergeCell ref="M19:M20"/>
    <mergeCell ref="L21:L22"/>
    <mergeCell ref="M21:M22"/>
    <mergeCell ref="L23:L24"/>
    <mergeCell ref="M23:M24"/>
    <mergeCell ref="M33:M34"/>
    <mergeCell ref="M417:M418"/>
    <mergeCell ref="M35:M36"/>
    <mergeCell ref="L37:L38"/>
    <mergeCell ref="M37:M38"/>
    <mergeCell ref="L33:L34"/>
    <mergeCell ref="L53:L54"/>
    <mergeCell ref="L73:L74"/>
    <mergeCell ref="L95:L96"/>
    <mergeCell ref="L117:L118"/>
    <mergeCell ref="L151:L152"/>
    <mergeCell ref="L171:L172"/>
    <mergeCell ref="L325:L326"/>
    <mergeCell ref="L357:L358"/>
    <mergeCell ref="L251:L252"/>
    <mergeCell ref="L121:L122"/>
    <mergeCell ref="L353:L354"/>
    <mergeCell ref="L245:L246"/>
    <mergeCell ref="L367:L368"/>
    <mergeCell ref="L273:L274"/>
    <mergeCell ref="L341:L342"/>
    <mergeCell ref="L55:L56"/>
    <mergeCell ref="L35:L36"/>
    <mergeCell ref="M39:M40"/>
    <mergeCell ref="L41:L42"/>
    <mergeCell ref="M41:M42"/>
    <mergeCell ref="L43:L44"/>
    <mergeCell ref="M43:M44"/>
    <mergeCell ref="M45:M46"/>
    <mergeCell ref="L47:L48"/>
    <mergeCell ref="M47:M48"/>
    <mergeCell ref="L49:L50"/>
    <mergeCell ref="L223:L224"/>
    <mergeCell ref="L269:L270"/>
    <mergeCell ref="L275:L276"/>
    <mergeCell ref="J495:J496"/>
    <mergeCell ref="J485:J486"/>
    <mergeCell ref="J483:J484"/>
    <mergeCell ref="J487:J488"/>
    <mergeCell ref="J489:J490"/>
    <mergeCell ref="J491:J492"/>
    <mergeCell ref="J493:J494"/>
    <mergeCell ref="J499:J500"/>
    <mergeCell ref="J419:J420"/>
    <mergeCell ref="J425:J426"/>
    <mergeCell ref="J429:J430"/>
    <mergeCell ref="L123:L124"/>
    <mergeCell ref="L173:L174"/>
    <mergeCell ref="L191:L192"/>
    <mergeCell ref="L209:L210"/>
    <mergeCell ref="L227:L228"/>
    <mergeCell ref="L255:L256"/>
    <mergeCell ref="L279:L280"/>
    <mergeCell ref="L301:L302"/>
    <mergeCell ref="L327:L328"/>
    <mergeCell ref="L349:L350"/>
    <mergeCell ref="L369:L370"/>
    <mergeCell ref="L407:L408"/>
    <mergeCell ref="L487:L488"/>
    <mergeCell ref="L419:L420"/>
    <mergeCell ref="L439:L440"/>
    <mergeCell ref="J181:J182"/>
    <mergeCell ref="J157:J158"/>
    <mergeCell ref="J127:J128"/>
    <mergeCell ref="J139:J140"/>
    <mergeCell ref="J119:J120"/>
    <mergeCell ref="J123:J124"/>
    <mergeCell ref="J121:J122"/>
    <mergeCell ref="J249:J250"/>
    <mergeCell ref="J387:J388"/>
    <mergeCell ref="J501:J502"/>
    <mergeCell ref="J503:J504"/>
    <mergeCell ref="J507:J508"/>
    <mergeCell ref="J433:J434"/>
    <mergeCell ref="J435:J436"/>
    <mergeCell ref="J437:J438"/>
    <mergeCell ref="J439:J440"/>
    <mergeCell ref="J441:J442"/>
    <mergeCell ref="J443:J444"/>
    <mergeCell ref="J445:J446"/>
    <mergeCell ref="J449:J450"/>
    <mergeCell ref="J451:J452"/>
    <mergeCell ref="J453:J454"/>
    <mergeCell ref="J457:J458"/>
    <mergeCell ref="J469:J470"/>
    <mergeCell ref="J471:J472"/>
    <mergeCell ref="J473:J474"/>
    <mergeCell ref="J505:J506"/>
    <mergeCell ref="J189:J190"/>
    <mergeCell ref="J191:J192"/>
    <mergeCell ref="J193:J194"/>
    <mergeCell ref="A551:A552"/>
    <mergeCell ref="B551:B552"/>
    <mergeCell ref="C551:C552"/>
    <mergeCell ref="D551:D552"/>
    <mergeCell ref="E551:E552"/>
    <mergeCell ref="F551:F552"/>
    <mergeCell ref="G551:G552"/>
    <mergeCell ref="H551:H552"/>
    <mergeCell ref="K551:K552"/>
    <mergeCell ref="J549:J550"/>
    <mergeCell ref="J551:J552"/>
    <mergeCell ref="I549:I550"/>
    <mergeCell ref="I551:I552"/>
    <mergeCell ref="J7:J8"/>
    <mergeCell ref="J9:J10"/>
    <mergeCell ref="J11:J12"/>
    <mergeCell ref="J13:J14"/>
    <mergeCell ref="J15:J16"/>
    <mergeCell ref="J17:J18"/>
    <mergeCell ref="J19:J20"/>
    <mergeCell ref="J21:J22"/>
    <mergeCell ref="J23:J24"/>
    <mergeCell ref="J27:J28"/>
    <mergeCell ref="J29:J30"/>
    <mergeCell ref="J31:J32"/>
    <mergeCell ref="J33:J34"/>
    <mergeCell ref="J35:J36"/>
    <mergeCell ref="J37:J38"/>
    <mergeCell ref="J39:J40"/>
    <mergeCell ref="J41:J42"/>
    <mergeCell ref="J43:J44"/>
    <mergeCell ref="J45:J46"/>
    <mergeCell ref="A547:A548"/>
    <mergeCell ref="B547:B548"/>
    <mergeCell ref="C547:C548"/>
    <mergeCell ref="D547:D548"/>
    <mergeCell ref="E547:E548"/>
    <mergeCell ref="F547:F548"/>
    <mergeCell ref="G547:G548"/>
    <mergeCell ref="H547:H548"/>
    <mergeCell ref="K547:K548"/>
    <mergeCell ref="J545:J546"/>
    <mergeCell ref="J547:J548"/>
    <mergeCell ref="I545:I546"/>
    <mergeCell ref="I547:I548"/>
    <mergeCell ref="A549:A550"/>
    <mergeCell ref="B549:B550"/>
    <mergeCell ref="C549:C550"/>
    <mergeCell ref="D549:D550"/>
    <mergeCell ref="E549:E550"/>
    <mergeCell ref="F549:F550"/>
    <mergeCell ref="G549:G550"/>
    <mergeCell ref="H549:H550"/>
    <mergeCell ref="K549:K550"/>
    <mergeCell ref="A543:A544"/>
    <mergeCell ref="B543:B544"/>
    <mergeCell ref="C543:C544"/>
    <mergeCell ref="D543:D544"/>
    <mergeCell ref="E543:E544"/>
    <mergeCell ref="F543:F544"/>
    <mergeCell ref="G543:G544"/>
    <mergeCell ref="H543:H544"/>
    <mergeCell ref="K543:K544"/>
    <mergeCell ref="J541:J542"/>
    <mergeCell ref="J543:J544"/>
    <mergeCell ref="I541:I542"/>
    <mergeCell ref="I543:I544"/>
    <mergeCell ref="A545:A546"/>
    <mergeCell ref="B545:B546"/>
    <mergeCell ref="C545:C546"/>
    <mergeCell ref="D545:D546"/>
    <mergeCell ref="E545:E546"/>
    <mergeCell ref="F545:F546"/>
    <mergeCell ref="G545:G546"/>
    <mergeCell ref="H545:H546"/>
    <mergeCell ref="K545:K546"/>
    <mergeCell ref="A539:A540"/>
    <mergeCell ref="B539:B540"/>
    <mergeCell ref="C539:C540"/>
    <mergeCell ref="D539:D540"/>
    <mergeCell ref="E539:E540"/>
    <mergeCell ref="F539:F540"/>
    <mergeCell ref="G539:G540"/>
    <mergeCell ref="H539:H540"/>
    <mergeCell ref="K539:K540"/>
    <mergeCell ref="J539:J540"/>
    <mergeCell ref="I537:I538"/>
    <mergeCell ref="I539:I540"/>
    <mergeCell ref="A541:A542"/>
    <mergeCell ref="B541:B542"/>
    <mergeCell ref="C541:C542"/>
    <mergeCell ref="D541:D542"/>
    <mergeCell ref="E541:E542"/>
    <mergeCell ref="F541:F542"/>
    <mergeCell ref="G541:G542"/>
    <mergeCell ref="H541:H542"/>
    <mergeCell ref="K541:K542"/>
    <mergeCell ref="J537:J538"/>
    <mergeCell ref="A535:A536"/>
    <mergeCell ref="B535:B536"/>
    <mergeCell ref="C535:C536"/>
    <mergeCell ref="D535:D536"/>
    <mergeCell ref="E535:E536"/>
    <mergeCell ref="F535:F536"/>
    <mergeCell ref="G535:G536"/>
    <mergeCell ref="H535:H536"/>
    <mergeCell ref="K535:K536"/>
    <mergeCell ref="I533:I534"/>
    <mergeCell ref="I535:I536"/>
    <mergeCell ref="A537:A538"/>
    <mergeCell ref="B537:B538"/>
    <mergeCell ref="C537:C538"/>
    <mergeCell ref="D537:D538"/>
    <mergeCell ref="E537:E538"/>
    <mergeCell ref="F537:F538"/>
    <mergeCell ref="G537:G538"/>
    <mergeCell ref="H537:H538"/>
    <mergeCell ref="K537:K538"/>
    <mergeCell ref="J533:J534"/>
    <mergeCell ref="J535:J536"/>
    <mergeCell ref="A531:A532"/>
    <mergeCell ref="B531:B532"/>
    <mergeCell ref="C531:C532"/>
    <mergeCell ref="D531:D532"/>
    <mergeCell ref="E531:E532"/>
    <mergeCell ref="F531:F532"/>
    <mergeCell ref="G531:G532"/>
    <mergeCell ref="H531:H532"/>
    <mergeCell ref="K531:K532"/>
    <mergeCell ref="I529:I530"/>
    <mergeCell ref="I531:I532"/>
    <mergeCell ref="A533:A534"/>
    <mergeCell ref="B533:B534"/>
    <mergeCell ref="C533:C534"/>
    <mergeCell ref="D533:D534"/>
    <mergeCell ref="E533:E534"/>
    <mergeCell ref="F533:F534"/>
    <mergeCell ref="G533:G534"/>
    <mergeCell ref="H533:H534"/>
    <mergeCell ref="K533:K534"/>
    <mergeCell ref="J529:J530"/>
    <mergeCell ref="J531:J532"/>
    <mergeCell ref="A527:A528"/>
    <mergeCell ref="B527:B528"/>
    <mergeCell ref="C527:C528"/>
    <mergeCell ref="D527:D528"/>
    <mergeCell ref="E527:E528"/>
    <mergeCell ref="F527:F528"/>
    <mergeCell ref="G527:G528"/>
    <mergeCell ref="H527:H528"/>
    <mergeCell ref="K527:K528"/>
    <mergeCell ref="I527:I528"/>
    <mergeCell ref="A529:A530"/>
    <mergeCell ref="B529:B530"/>
    <mergeCell ref="C529:C530"/>
    <mergeCell ref="D529:D530"/>
    <mergeCell ref="E529:E530"/>
    <mergeCell ref="F529:F530"/>
    <mergeCell ref="G529:G530"/>
    <mergeCell ref="H529:H530"/>
    <mergeCell ref="K529:K530"/>
    <mergeCell ref="J527:J528"/>
    <mergeCell ref="A523:A524"/>
    <mergeCell ref="B523:B524"/>
    <mergeCell ref="C523:C524"/>
    <mergeCell ref="D523:D524"/>
    <mergeCell ref="E523:E524"/>
    <mergeCell ref="F523:F524"/>
    <mergeCell ref="G523:G524"/>
    <mergeCell ref="H523:H524"/>
    <mergeCell ref="K523:K524"/>
    <mergeCell ref="A525:A526"/>
    <mergeCell ref="B525:B526"/>
    <mergeCell ref="C525:C526"/>
    <mergeCell ref="D525:D526"/>
    <mergeCell ref="E525:E526"/>
    <mergeCell ref="F525:F526"/>
    <mergeCell ref="G525:G526"/>
    <mergeCell ref="H525:H526"/>
    <mergeCell ref="K525:K526"/>
    <mergeCell ref="J525:J526"/>
    <mergeCell ref="I523:I524"/>
    <mergeCell ref="I525:I526"/>
    <mergeCell ref="K521:K522"/>
    <mergeCell ref="A517:A518"/>
    <mergeCell ref="B517:B518"/>
    <mergeCell ref="C517:C518"/>
    <mergeCell ref="D517:D518"/>
    <mergeCell ref="E517:E518"/>
    <mergeCell ref="F517:F518"/>
    <mergeCell ref="G517:G518"/>
    <mergeCell ref="H517:H518"/>
    <mergeCell ref="K517:K518"/>
    <mergeCell ref="A519:A520"/>
    <mergeCell ref="B519:B520"/>
    <mergeCell ref="C519:C520"/>
    <mergeCell ref="D519:D520"/>
    <mergeCell ref="E519:E520"/>
    <mergeCell ref="F519:F520"/>
    <mergeCell ref="G519:G520"/>
    <mergeCell ref="H519:H520"/>
    <mergeCell ref="K519:K520"/>
    <mergeCell ref="A521:A522"/>
    <mergeCell ref="B521:B522"/>
    <mergeCell ref="C521:C522"/>
    <mergeCell ref="D521:D522"/>
    <mergeCell ref="E521:E522"/>
    <mergeCell ref="F521:F522"/>
    <mergeCell ref="G521:G522"/>
    <mergeCell ref="H521:H522"/>
    <mergeCell ref="I519:I520"/>
    <mergeCell ref="I521:I522"/>
    <mergeCell ref="B245:B246"/>
    <mergeCell ref="I235:I236"/>
    <mergeCell ref="I309:I310"/>
    <mergeCell ref="J293:J294"/>
    <mergeCell ref="J275:J276"/>
    <mergeCell ref="J287:J288"/>
    <mergeCell ref="J281:J282"/>
    <mergeCell ref="J283:J284"/>
    <mergeCell ref="J289:J290"/>
    <mergeCell ref="J291:J292"/>
    <mergeCell ref="J245:J246"/>
    <mergeCell ref="J257:J258"/>
    <mergeCell ref="J515:J516"/>
    <mergeCell ref="J517:J518"/>
    <mergeCell ref="J519:J520"/>
    <mergeCell ref="J521:J522"/>
    <mergeCell ref="J523:J524"/>
    <mergeCell ref="J497:J498"/>
    <mergeCell ref="J335:J336"/>
    <mergeCell ref="E259:E260"/>
    <mergeCell ref="E319:E320"/>
    <mergeCell ref="C247:C248"/>
    <mergeCell ref="D419:D420"/>
    <mergeCell ref="F475:F476"/>
    <mergeCell ref="D447:D448"/>
    <mergeCell ref="D373:D374"/>
    <mergeCell ref="C469:C470"/>
    <mergeCell ref="C449:C450"/>
    <mergeCell ref="E443:E444"/>
    <mergeCell ref="G301:G302"/>
    <mergeCell ref="E415:E416"/>
    <mergeCell ref="G397:G398"/>
    <mergeCell ref="D267:D268"/>
    <mergeCell ref="C251:C252"/>
    <mergeCell ref="D253:D254"/>
    <mergeCell ref="C239:C240"/>
    <mergeCell ref="E253:E254"/>
    <mergeCell ref="E331:E332"/>
    <mergeCell ref="C509:C510"/>
    <mergeCell ref="C485:C486"/>
    <mergeCell ref="C451:C452"/>
    <mergeCell ref="D437:D438"/>
    <mergeCell ref="G465:G466"/>
    <mergeCell ref="C377:C378"/>
    <mergeCell ref="E295:E296"/>
    <mergeCell ref="D333:D334"/>
    <mergeCell ref="E321:E322"/>
    <mergeCell ref="F343:F344"/>
    <mergeCell ref="G385:G386"/>
    <mergeCell ref="G393:G394"/>
    <mergeCell ref="G395:G396"/>
    <mergeCell ref="G405:G406"/>
    <mergeCell ref="D483:D484"/>
    <mergeCell ref="E487:E488"/>
    <mergeCell ref="G487:G488"/>
    <mergeCell ref="D487:D488"/>
    <mergeCell ref="E411:E412"/>
    <mergeCell ref="C351:C352"/>
    <mergeCell ref="D347:D348"/>
    <mergeCell ref="C497:C498"/>
    <mergeCell ref="J509:J510"/>
    <mergeCell ref="J511:J512"/>
    <mergeCell ref="J513:J514"/>
    <mergeCell ref="J237:J238"/>
    <mergeCell ref="E495:E496"/>
    <mergeCell ref="H467:H468"/>
    <mergeCell ref="F467:F468"/>
    <mergeCell ref="J273:J274"/>
    <mergeCell ref="J477:J478"/>
    <mergeCell ref="J481:J482"/>
    <mergeCell ref="J295:J296"/>
    <mergeCell ref="F237:F238"/>
    <mergeCell ref="F431:F432"/>
    <mergeCell ref="J239:J240"/>
    <mergeCell ref="J243:J244"/>
    <mergeCell ref="J301:J302"/>
    <mergeCell ref="J303:J304"/>
    <mergeCell ref="J305:J306"/>
    <mergeCell ref="J307:J308"/>
    <mergeCell ref="J309:J310"/>
    <mergeCell ref="J313:J314"/>
    <mergeCell ref="J317:J318"/>
    <mergeCell ref="J319:J320"/>
    <mergeCell ref="J311:J312"/>
    <mergeCell ref="J315:J316"/>
    <mergeCell ref="J321:J322"/>
    <mergeCell ref="J333:J334"/>
    <mergeCell ref="J341:J342"/>
    <mergeCell ref="G387:G388"/>
    <mergeCell ref="E349:E350"/>
    <mergeCell ref="J263:J264"/>
    <mergeCell ref="J411:J412"/>
    <mergeCell ref="F515:F516"/>
    <mergeCell ref="F501:F502"/>
    <mergeCell ref="F507:F508"/>
    <mergeCell ref="H501:H502"/>
    <mergeCell ref="D273:D274"/>
    <mergeCell ref="E493:E494"/>
    <mergeCell ref="E515:E516"/>
    <mergeCell ref="G515:G516"/>
    <mergeCell ref="H515:H516"/>
    <mergeCell ref="B403:B404"/>
    <mergeCell ref="B315:B316"/>
    <mergeCell ref="B407:B408"/>
    <mergeCell ref="B405:B406"/>
    <mergeCell ref="C515:C516"/>
    <mergeCell ref="E333:E334"/>
    <mergeCell ref="D515:D516"/>
    <mergeCell ref="H321:H322"/>
    <mergeCell ref="G295:G296"/>
    <mergeCell ref="F401:F402"/>
    <mergeCell ref="G501:G502"/>
    <mergeCell ref="H477:H478"/>
    <mergeCell ref="D481:D482"/>
    <mergeCell ref="G477:G478"/>
    <mergeCell ref="H375:H376"/>
    <mergeCell ref="H397:H398"/>
    <mergeCell ref="C489:C490"/>
    <mergeCell ref="H499:H500"/>
    <mergeCell ref="H301:H302"/>
    <mergeCell ref="A507:A508"/>
    <mergeCell ref="A499:A500"/>
    <mergeCell ref="G499:G500"/>
    <mergeCell ref="C507:C508"/>
    <mergeCell ref="G491:G492"/>
    <mergeCell ref="B507:B508"/>
    <mergeCell ref="G507:G508"/>
    <mergeCell ref="E507:E508"/>
    <mergeCell ref="H507:H508"/>
    <mergeCell ref="D507:D508"/>
    <mergeCell ref="E503:E504"/>
    <mergeCell ref="G425:G426"/>
    <mergeCell ref="F447:F448"/>
    <mergeCell ref="G479:G480"/>
    <mergeCell ref="B447:B448"/>
    <mergeCell ref="E419:E420"/>
    <mergeCell ref="A479:A480"/>
    <mergeCell ref="A425:A426"/>
    <mergeCell ref="A503:A504"/>
    <mergeCell ref="B503:B504"/>
    <mergeCell ref="B491:B492"/>
    <mergeCell ref="D501:D502"/>
    <mergeCell ref="D489:D490"/>
    <mergeCell ref="D491:D492"/>
    <mergeCell ref="D499:D500"/>
    <mergeCell ref="D443:D444"/>
    <mergeCell ref="D435:D436"/>
    <mergeCell ref="D439:D440"/>
    <mergeCell ref="A497:A498"/>
    <mergeCell ref="B497:B498"/>
    <mergeCell ref="D497:D498"/>
    <mergeCell ref="E497:E498"/>
    <mergeCell ref="C495:C496"/>
    <mergeCell ref="H493:H494"/>
    <mergeCell ref="B333:B334"/>
    <mergeCell ref="C333:C334"/>
    <mergeCell ref="A489:A490"/>
    <mergeCell ref="B489:B490"/>
    <mergeCell ref="H407:H408"/>
    <mergeCell ref="C403:C404"/>
    <mergeCell ref="C405:C406"/>
    <mergeCell ref="C407:C408"/>
    <mergeCell ref="C419:C420"/>
    <mergeCell ref="C447:C448"/>
    <mergeCell ref="C399:C400"/>
    <mergeCell ref="H389:H390"/>
    <mergeCell ref="B487:B488"/>
    <mergeCell ref="C487:C488"/>
    <mergeCell ref="H487:H488"/>
    <mergeCell ref="A493:A494"/>
    <mergeCell ref="B483:B484"/>
    <mergeCell ref="F459:F460"/>
    <mergeCell ref="H459:H460"/>
    <mergeCell ref="F421:F422"/>
    <mergeCell ref="D485:D486"/>
    <mergeCell ref="H441:H442"/>
    <mergeCell ref="B465:B466"/>
    <mergeCell ref="B435:B436"/>
    <mergeCell ref="B461:B462"/>
    <mergeCell ref="F479:F480"/>
    <mergeCell ref="D389:D390"/>
    <mergeCell ref="E287:E288"/>
    <mergeCell ref="E341:E342"/>
    <mergeCell ref="D405:D406"/>
    <mergeCell ref="E403:E404"/>
    <mergeCell ref="D363:D364"/>
    <mergeCell ref="D479:D480"/>
    <mergeCell ref="G399:G400"/>
    <mergeCell ref="F385:F386"/>
    <mergeCell ref="G371:G372"/>
    <mergeCell ref="H413:H414"/>
    <mergeCell ref="G433:G434"/>
    <mergeCell ref="E467:E468"/>
    <mergeCell ref="B301:B302"/>
    <mergeCell ref="B351:B352"/>
    <mergeCell ref="D403:D404"/>
    <mergeCell ref="C429:C430"/>
    <mergeCell ref="H429:H430"/>
    <mergeCell ref="D471:D472"/>
    <mergeCell ref="G445:G446"/>
    <mergeCell ref="H443:H444"/>
    <mergeCell ref="G415:G416"/>
    <mergeCell ref="H405:H406"/>
    <mergeCell ref="H475:H476"/>
    <mergeCell ref="H425:H426"/>
    <mergeCell ref="F437:F438"/>
    <mergeCell ref="H455:H456"/>
    <mergeCell ref="H415:H416"/>
    <mergeCell ref="G457:G458"/>
    <mergeCell ref="E451:E452"/>
    <mergeCell ref="H431:H432"/>
    <mergeCell ref="D459:D460"/>
    <mergeCell ref="D463:D464"/>
    <mergeCell ref="F443:F444"/>
    <mergeCell ref="C465:C466"/>
    <mergeCell ref="C467:C468"/>
    <mergeCell ref="H51:H52"/>
    <mergeCell ref="H63:H64"/>
    <mergeCell ref="H65:H66"/>
    <mergeCell ref="H57:H58"/>
    <mergeCell ref="H303:H304"/>
    <mergeCell ref="D53:D54"/>
    <mergeCell ref="K175:K176"/>
    <mergeCell ref="J183:J184"/>
    <mergeCell ref="J185:J186"/>
    <mergeCell ref="C93:C94"/>
    <mergeCell ref="C115:C116"/>
    <mergeCell ref="C117:C118"/>
    <mergeCell ref="K169:K170"/>
    <mergeCell ref="K165:K166"/>
    <mergeCell ref="K173:K174"/>
    <mergeCell ref="J125:J126"/>
    <mergeCell ref="H75:H76"/>
    <mergeCell ref="H93:H94"/>
    <mergeCell ref="F77:F78"/>
    <mergeCell ref="K237:K238"/>
    <mergeCell ref="K55:K56"/>
    <mergeCell ref="K187:K188"/>
    <mergeCell ref="K73:K74"/>
    <mergeCell ref="K239:K240"/>
    <mergeCell ref="K285:K286"/>
    <mergeCell ref="J231:J232"/>
    <mergeCell ref="J233:J234"/>
    <mergeCell ref="J235:J236"/>
    <mergeCell ref="J241:J242"/>
    <mergeCell ref="J247:J248"/>
    <mergeCell ref="J251:J252"/>
    <mergeCell ref="J253:J254"/>
    <mergeCell ref="A459:A460"/>
    <mergeCell ref="J59:J60"/>
    <mergeCell ref="J61:J62"/>
    <mergeCell ref="A515:A516"/>
    <mergeCell ref="C401:C402"/>
    <mergeCell ref="C503:C504"/>
    <mergeCell ref="B475:B476"/>
    <mergeCell ref="B479:B480"/>
    <mergeCell ref="C491:C492"/>
    <mergeCell ref="A409:A410"/>
    <mergeCell ref="A411:A412"/>
    <mergeCell ref="A487:A488"/>
    <mergeCell ref="A373:A374"/>
    <mergeCell ref="B373:B374"/>
    <mergeCell ref="A333:A334"/>
    <mergeCell ref="B515:B516"/>
    <mergeCell ref="B499:B500"/>
    <mergeCell ref="H67:H68"/>
    <mergeCell ref="B409:B410"/>
    <mergeCell ref="I97:I98"/>
    <mergeCell ref="I99:I100"/>
    <mergeCell ref="I103:I104"/>
    <mergeCell ref="I105:I106"/>
    <mergeCell ref="I107:I108"/>
    <mergeCell ref="I109:I110"/>
    <mergeCell ref="F61:F62"/>
    <mergeCell ref="C499:C500"/>
    <mergeCell ref="J209:J210"/>
    <mergeCell ref="J211:J212"/>
    <mergeCell ref="J213:J214"/>
    <mergeCell ref="J215:J216"/>
    <mergeCell ref="J217:J218"/>
    <mergeCell ref="C25:C26"/>
    <mergeCell ref="J25:J26"/>
    <mergeCell ref="H59:H60"/>
    <mergeCell ref="F59:F60"/>
    <mergeCell ref="F73:F74"/>
    <mergeCell ref="G73:G74"/>
    <mergeCell ref="F37:F38"/>
    <mergeCell ref="H33:H34"/>
    <mergeCell ref="H55:H56"/>
    <mergeCell ref="G25:G26"/>
    <mergeCell ref="J47:J48"/>
    <mergeCell ref="J49:J50"/>
    <mergeCell ref="J51:J52"/>
    <mergeCell ref="J53:J54"/>
    <mergeCell ref="J55:J56"/>
    <mergeCell ref="J57:J58"/>
    <mergeCell ref="E207:E208"/>
    <mergeCell ref="F123:F124"/>
    <mergeCell ref="J65:J66"/>
    <mergeCell ref="J67:J68"/>
    <mergeCell ref="J69:J70"/>
    <mergeCell ref="J71:J72"/>
    <mergeCell ref="C69:C70"/>
    <mergeCell ref="C71:C72"/>
    <mergeCell ref="C215:C216"/>
    <mergeCell ref="J195:J196"/>
    <mergeCell ref="J197:J198"/>
    <mergeCell ref="J207:J208"/>
    <mergeCell ref="K93:K94"/>
    <mergeCell ref="J73:J74"/>
    <mergeCell ref="J75:J76"/>
    <mergeCell ref="J77:J78"/>
    <mergeCell ref="J79:J80"/>
    <mergeCell ref="J81:J82"/>
    <mergeCell ref="J91:J92"/>
    <mergeCell ref="AZ1:CC1"/>
    <mergeCell ref="C19:C20"/>
    <mergeCell ref="K11:K12"/>
    <mergeCell ref="K27:K28"/>
    <mergeCell ref="K29:K30"/>
    <mergeCell ref="K59:K60"/>
    <mergeCell ref="K63:K64"/>
    <mergeCell ref="K65:K66"/>
    <mergeCell ref="H35:H36"/>
    <mergeCell ref="H37:H38"/>
    <mergeCell ref="H13:H14"/>
    <mergeCell ref="G29:G30"/>
    <mergeCell ref="H27:H28"/>
    <mergeCell ref="H41:H42"/>
    <mergeCell ref="G15:G16"/>
    <mergeCell ref="G13:G14"/>
    <mergeCell ref="M27:M28"/>
    <mergeCell ref="L29:L30"/>
    <mergeCell ref="M29:M30"/>
    <mergeCell ref="L31:L32"/>
    <mergeCell ref="M31:M32"/>
    <mergeCell ref="L7:L8"/>
    <mergeCell ref="L27:L28"/>
    <mergeCell ref="L45:L46"/>
    <mergeCell ref="L63:L64"/>
    <mergeCell ref="C67:C68"/>
    <mergeCell ref="C47:C48"/>
    <mergeCell ref="C49:C50"/>
    <mergeCell ref="C51:C52"/>
    <mergeCell ref="C53:C54"/>
    <mergeCell ref="C55:C56"/>
    <mergeCell ref="K95:K96"/>
    <mergeCell ref="K129:K130"/>
    <mergeCell ref="K13:K14"/>
    <mergeCell ref="C23:C24"/>
    <mergeCell ref="C27:C28"/>
    <mergeCell ref="C29:C30"/>
    <mergeCell ref="G63:G64"/>
    <mergeCell ref="G65:G66"/>
    <mergeCell ref="G67:G68"/>
    <mergeCell ref="D71:D72"/>
    <mergeCell ref="H71:H72"/>
    <mergeCell ref="G31:G32"/>
    <mergeCell ref="H25:H26"/>
    <mergeCell ref="G33:G34"/>
    <mergeCell ref="G35:G36"/>
    <mergeCell ref="F55:F56"/>
    <mergeCell ref="F57:F58"/>
    <mergeCell ref="D39:D40"/>
    <mergeCell ref="D43:D44"/>
    <mergeCell ref="J63:J64"/>
    <mergeCell ref="K89:K90"/>
    <mergeCell ref="C31:C32"/>
    <mergeCell ref="C33:C34"/>
    <mergeCell ref="C35:C36"/>
    <mergeCell ref="K67:K68"/>
    <mergeCell ref="K103:K104"/>
    <mergeCell ref="C15:C16"/>
    <mergeCell ref="C21:C22"/>
    <mergeCell ref="G45:G46"/>
    <mergeCell ref="G21:G22"/>
    <mergeCell ref="G23:G24"/>
    <mergeCell ref="G27:G28"/>
    <mergeCell ref="H17:H18"/>
    <mergeCell ref="F13:F14"/>
    <mergeCell ref="F15:F16"/>
    <mergeCell ref="F17:F18"/>
    <mergeCell ref="DI1:EL1"/>
    <mergeCell ref="CD1:DH1"/>
    <mergeCell ref="K271:K272"/>
    <mergeCell ref="K25:K26"/>
    <mergeCell ref="K251:K252"/>
    <mergeCell ref="K105:K106"/>
    <mergeCell ref="K385:K386"/>
    <mergeCell ref="C7:C8"/>
    <mergeCell ref="E17:E18"/>
    <mergeCell ref="C37:C38"/>
    <mergeCell ref="C39:C40"/>
    <mergeCell ref="C43:C44"/>
    <mergeCell ref="C45:C46"/>
    <mergeCell ref="C9:C10"/>
    <mergeCell ref="C11:C12"/>
    <mergeCell ref="C13:C14"/>
    <mergeCell ref="C57:C58"/>
    <mergeCell ref="E131:E132"/>
    <mergeCell ref="C245:C246"/>
    <mergeCell ref="C263:C264"/>
    <mergeCell ref="F303:F304"/>
    <mergeCell ref="E377:E378"/>
    <mergeCell ref="K41:K42"/>
    <mergeCell ref="H7:H8"/>
    <mergeCell ref="H9:H10"/>
    <mergeCell ref="H15:H16"/>
    <mergeCell ref="K143:K144"/>
    <mergeCell ref="K145:K146"/>
    <mergeCell ref="K7:K8"/>
    <mergeCell ref="K141:K142"/>
    <mergeCell ref="K355:K356"/>
    <mergeCell ref="K179:K180"/>
    <mergeCell ref="K247:K248"/>
    <mergeCell ref="K9:K10"/>
    <mergeCell ref="K133:K134"/>
    <mergeCell ref="K127:K128"/>
    <mergeCell ref="K195:K196"/>
    <mergeCell ref="K197:K198"/>
    <mergeCell ref="K299:K300"/>
    <mergeCell ref="K97:K98"/>
    <mergeCell ref="K79:K80"/>
    <mergeCell ref="K163:K164"/>
    <mergeCell ref="K85:K86"/>
    <mergeCell ref="K125:K126"/>
    <mergeCell ref="K35:K36"/>
    <mergeCell ref="K53:K54"/>
    <mergeCell ref="K23:K24"/>
    <mergeCell ref="K223:K224"/>
    <mergeCell ref="K263:K264"/>
    <mergeCell ref="K329:K330"/>
    <mergeCell ref="K287:K288"/>
    <mergeCell ref="K149:K150"/>
    <mergeCell ref="K153:K154"/>
    <mergeCell ref="K147:K148"/>
    <mergeCell ref="K515:K516"/>
    <mergeCell ref="G61:G62"/>
    <mergeCell ref="H61:H62"/>
    <mergeCell ref="K61:K62"/>
    <mergeCell ref="K465:K466"/>
    <mergeCell ref="K231:K232"/>
    <mergeCell ref="K509:K510"/>
    <mergeCell ref="K203:K204"/>
    <mergeCell ref="K477:K478"/>
    <mergeCell ref="K443:K444"/>
    <mergeCell ref="K445:K446"/>
    <mergeCell ref="K449:K450"/>
    <mergeCell ref="K451:K452"/>
    <mergeCell ref="G305:G306"/>
    <mergeCell ref="H305:H306"/>
    <mergeCell ref="K447:K448"/>
    <mergeCell ref="K123:K124"/>
    <mergeCell ref="J187:J188"/>
    <mergeCell ref="K295:K296"/>
    <mergeCell ref="K511:K512"/>
    <mergeCell ref="K423:K424"/>
    <mergeCell ref="K485:K486"/>
    <mergeCell ref="K463:K464"/>
    <mergeCell ref="K395:K396"/>
    <mergeCell ref="K381:K382"/>
    <mergeCell ref="K69:K70"/>
    <mergeCell ref="K71:K72"/>
    <mergeCell ref="K83:K84"/>
    <mergeCell ref="K225:K226"/>
    <mergeCell ref="K219:K220"/>
    <mergeCell ref="K209:K210"/>
    <mergeCell ref="K213:K214"/>
    <mergeCell ref="K99:K100"/>
    <mergeCell ref="K337:K338"/>
    <mergeCell ref="K201:K202"/>
    <mergeCell ref="K411:K412"/>
    <mergeCell ref="K419:K420"/>
    <mergeCell ref="K367:K368"/>
    <mergeCell ref="K415:K416"/>
    <mergeCell ref="K297:K298"/>
    <mergeCell ref="K183:K184"/>
    <mergeCell ref="K319:K320"/>
    <mergeCell ref="H83:H84"/>
    <mergeCell ref="C411:C412"/>
    <mergeCell ref="K327:K328"/>
    <mergeCell ref="J255:J256"/>
    <mergeCell ref="J327:J328"/>
    <mergeCell ref="J329:J330"/>
    <mergeCell ref="J331:J332"/>
    <mergeCell ref="J93:J94"/>
    <mergeCell ref="J95:J96"/>
    <mergeCell ref="J97:J98"/>
    <mergeCell ref="J99:J100"/>
    <mergeCell ref="J103:J104"/>
    <mergeCell ref="K101:K102"/>
    <mergeCell ref="K119:K120"/>
    <mergeCell ref="K115:K116"/>
    <mergeCell ref="K117:K118"/>
    <mergeCell ref="J205:J206"/>
    <mergeCell ref="K315:K316"/>
    <mergeCell ref="K361:K362"/>
    <mergeCell ref="K391:K392"/>
    <mergeCell ref="K393:K394"/>
    <mergeCell ref="K191:K192"/>
    <mergeCell ref="F465:F466"/>
    <mergeCell ref="C477:C478"/>
    <mergeCell ref="C443:C444"/>
    <mergeCell ref="C473:C474"/>
    <mergeCell ref="J105:J106"/>
    <mergeCell ref="J363:J364"/>
    <mergeCell ref="J345:J346"/>
    <mergeCell ref="J107:J108"/>
    <mergeCell ref="J109:J110"/>
    <mergeCell ref="J111:J112"/>
    <mergeCell ref="J113:J114"/>
    <mergeCell ref="J115:J116"/>
    <mergeCell ref="J117:J118"/>
    <mergeCell ref="J219:J220"/>
    <mergeCell ref="J179:J180"/>
    <mergeCell ref="K421:K422"/>
    <mergeCell ref="K343:K344"/>
    <mergeCell ref="K269:K270"/>
    <mergeCell ref="K289:K290"/>
    <mergeCell ref="K407:K408"/>
    <mergeCell ref="K433:K434"/>
    <mergeCell ref="K383:K384"/>
    <mergeCell ref="K399:K400"/>
    <mergeCell ref="K301:K302"/>
    <mergeCell ref="K307:K308"/>
    <mergeCell ref="K321:K322"/>
    <mergeCell ref="K311:K312"/>
    <mergeCell ref="K275:K276"/>
    <mergeCell ref="K249:K250"/>
    <mergeCell ref="K387:K388"/>
    <mergeCell ref="K217:K218"/>
    <mergeCell ref="E381:E382"/>
    <mergeCell ref="K291:K292"/>
    <mergeCell ref="H295:H296"/>
    <mergeCell ref="H333:H334"/>
    <mergeCell ref="J87:J88"/>
    <mergeCell ref="J367:J368"/>
    <mergeCell ref="F319:F320"/>
    <mergeCell ref="J375:J376"/>
    <mergeCell ref="J377:J378"/>
    <mergeCell ref="J379:J380"/>
    <mergeCell ref="J381:J382"/>
    <mergeCell ref="G239:G240"/>
    <mergeCell ref="K155:K156"/>
    <mergeCell ref="K215:K216"/>
    <mergeCell ref="K167:K168"/>
    <mergeCell ref="K51:K52"/>
    <mergeCell ref="K87:K88"/>
    <mergeCell ref="K205:K206"/>
    <mergeCell ref="K281:K282"/>
    <mergeCell ref="K359:K360"/>
    <mergeCell ref="K353:K354"/>
    <mergeCell ref="K371:K372"/>
    <mergeCell ref="K375:K376"/>
    <mergeCell ref="K377:K378"/>
    <mergeCell ref="K357:K358"/>
    <mergeCell ref="K305:K306"/>
    <mergeCell ref="K345:K346"/>
    <mergeCell ref="K233:K234"/>
    <mergeCell ref="K347:K348"/>
    <mergeCell ref="K283:K284"/>
    <mergeCell ref="K241:K242"/>
    <mergeCell ref="K189:K190"/>
    <mergeCell ref="F377:F378"/>
    <mergeCell ref="K293:K294"/>
    <mergeCell ref="K199:K200"/>
    <mergeCell ref="K221:K222"/>
    <mergeCell ref="K113:K114"/>
    <mergeCell ref="K137:K138"/>
    <mergeCell ref="K185:K186"/>
    <mergeCell ref="K151:K152"/>
    <mergeCell ref="K15:K16"/>
    <mergeCell ref="K17:K18"/>
    <mergeCell ref="K245:K246"/>
    <mergeCell ref="K31:K32"/>
    <mergeCell ref="K33:K34"/>
    <mergeCell ref="K45:K46"/>
    <mergeCell ref="K37:K38"/>
    <mergeCell ref="K39:K40"/>
    <mergeCell ref="K19:K20"/>
    <mergeCell ref="K21:K22"/>
    <mergeCell ref="K109:K110"/>
    <mergeCell ref="K111:K112"/>
    <mergeCell ref="K91:K92"/>
    <mergeCell ref="K81:K82"/>
    <mergeCell ref="K77:K78"/>
    <mergeCell ref="K57:K58"/>
    <mergeCell ref="K75:K76"/>
    <mergeCell ref="K43:K44"/>
    <mergeCell ref="K47:K48"/>
    <mergeCell ref="K49:K50"/>
    <mergeCell ref="K107:K108"/>
    <mergeCell ref="K207:K208"/>
    <mergeCell ref="K177:K178"/>
    <mergeCell ref="K229:K230"/>
    <mergeCell ref="K181:K182"/>
    <mergeCell ref="K235:K236"/>
    <mergeCell ref="F81:F82"/>
    <mergeCell ref="F99:F100"/>
    <mergeCell ref="F83:F84"/>
    <mergeCell ref="I121:I122"/>
    <mergeCell ref="I141:I142"/>
    <mergeCell ref="I179:I180"/>
    <mergeCell ref="E205:E206"/>
    <mergeCell ref="E211:E212"/>
    <mergeCell ref="E215:E216"/>
    <mergeCell ref="E217:E218"/>
    <mergeCell ref="C229:C230"/>
    <mergeCell ref="C231:C232"/>
    <mergeCell ref="C205:C206"/>
    <mergeCell ref="C219:C220"/>
    <mergeCell ref="G213:G214"/>
    <mergeCell ref="G199:G200"/>
    <mergeCell ref="H221:H222"/>
    <mergeCell ref="C195:C196"/>
    <mergeCell ref="E121:E122"/>
    <mergeCell ref="E161:E162"/>
    <mergeCell ref="C163:C164"/>
    <mergeCell ref="D169:D170"/>
    <mergeCell ref="C135:C136"/>
    <mergeCell ref="E219:E220"/>
    <mergeCell ref="C183:C184"/>
    <mergeCell ref="C169:C170"/>
    <mergeCell ref="D197:D198"/>
    <mergeCell ref="E187:E188"/>
    <mergeCell ref="E193:E194"/>
    <mergeCell ref="E201:E202"/>
    <mergeCell ref="C199:C200"/>
    <mergeCell ref="H167:H168"/>
    <mergeCell ref="K157:K158"/>
    <mergeCell ref="H187:H188"/>
    <mergeCell ref="G185:G186"/>
    <mergeCell ref="G163:G164"/>
    <mergeCell ref="F101:F102"/>
    <mergeCell ref="J161:J162"/>
    <mergeCell ref="J163:J164"/>
    <mergeCell ref="J165:J166"/>
    <mergeCell ref="J167:J168"/>
    <mergeCell ref="J169:J170"/>
    <mergeCell ref="J171:J172"/>
    <mergeCell ref="J173:J174"/>
    <mergeCell ref="J175:J176"/>
    <mergeCell ref="J177:J178"/>
    <mergeCell ref="J199:J200"/>
    <mergeCell ref="J201:J202"/>
    <mergeCell ref="F127:F128"/>
    <mergeCell ref="F185:F186"/>
    <mergeCell ref="H107:H108"/>
    <mergeCell ref="H103:H104"/>
    <mergeCell ref="H155:H156"/>
    <mergeCell ref="H157:H158"/>
    <mergeCell ref="H117:H118"/>
    <mergeCell ref="G111:G112"/>
    <mergeCell ref="H147:H148"/>
    <mergeCell ref="K135:K136"/>
    <mergeCell ref="J129:J130"/>
    <mergeCell ref="J131:J132"/>
    <mergeCell ref="J133:J134"/>
    <mergeCell ref="J135:J136"/>
    <mergeCell ref="J137:J138"/>
    <mergeCell ref="H81:H82"/>
    <mergeCell ref="H95:H96"/>
    <mergeCell ref="H91:H92"/>
    <mergeCell ref="H99:H100"/>
    <mergeCell ref="H97:H98"/>
    <mergeCell ref="K211:K212"/>
    <mergeCell ref="H85:H86"/>
    <mergeCell ref="K121:K122"/>
    <mergeCell ref="J83:J84"/>
    <mergeCell ref="J85:J86"/>
    <mergeCell ref="J89:J90"/>
    <mergeCell ref="K193:K194"/>
    <mergeCell ref="F211:F212"/>
    <mergeCell ref="E167:E168"/>
    <mergeCell ref="I163:I164"/>
    <mergeCell ref="I165:I166"/>
    <mergeCell ref="I167:I168"/>
    <mergeCell ref="I169:I170"/>
    <mergeCell ref="I171:I172"/>
    <mergeCell ref="F205:F206"/>
    <mergeCell ref="F195:F196"/>
    <mergeCell ref="J101:J102"/>
    <mergeCell ref="J153:J154"/>
    <mergeCell ref="J155:J156"/>
    <mergeCell ref="H119:H120"/>
    <mergeCell ref="G147:G148"/>
    <mergeCell ref="I111:I112"/>
    <mergeCell ref="K139:K140"/>
    <mergeCell ref="K161:K162"/>
    <mergeCell ref="K171:K172"/>
    <mergeCell ref="H101:H102"/>
    <mergeCell ref="F107:F108"/>
    <mergeCell ref="C225:C226"/>
    <mergeCell ref="C189:C190"/>
    <mergeCell ref="C193:C194"/>
    <mergeCell ref="E329:E330"/>
    <mergeCell ref="E327:E328"/>
    <mergeCell ref="E307:E308"/>
    <mergeCell ref="E325:E326"/>
    <mergeCell ref="D195:D196"/>
    <mergeCell ref="F321:F322"/>
    <mergeCell ref="F149:F150"/>
    <mergeCell ref="F151:F152"/>
    <mergeCell ref="F181:F182"/>
    <mergeCell ref="F165:F166"/>
    <mergeCell ref="F167:F168"/>
    <mergeCell ref="F175:F176"/>
    <mergeCell ref="F157:F158"/>
    <mergeCell ref="F225:F226"/>
    <mergeCell ref="F209:F210"/>
    <mergeCell ref="F221:F222"/>
    <mergeCell ref="F169:F170"/>
    <mergeCell ref="F153:F154"/>
    <mergeCell ref="C277:C278"/>
    <mergeCell ref="D289:D290"/>
    <mergeCell ref="C237:C238"/>
    <mergeCell ref="E177:E178"/>
    <mergeCell ref="D163:D164"/>
    <mergeCell ref="D211:D212"/>
    <mergeCell ref="D167:D168"/>
    <mergeCell ref="F281:F282"/>
    <mergeCell ref="C295:C296"/>
    <mergeCell ref="F287:F288"/>
    <mergeCell ref="D315:D316"/>
    <mergeCell ref="E281:E282"/>
    <mergeCell ref="H241:H242"/>
    <mergeCell ref="F251:F252"/>
    <mergeCell ref="C321:C322"/>
    <mergeCell ref="H277:H278"/>
    <mergeCell ref="H287:H288"/>
    <mergeCell ref="D231:D232"/>
    <mergeCell ref="E265:E266"/>
    <mergeCell ref="H251:H252"/>
    <mergeCell ref="D233:D234"/>
    <mergeCell ref="H233:H234"/>
    <mergeCell ref="H253:H254"/>
    <mergeCell ref="H257:H258"/>
    <mergeCell ref="H245:H246"/>
    <mergeCell ref="D319:D320"/>
    <mergeCell ref="E297:E298"/>
    <mergeCell ref="F269:F270"/>
    <mergeCell ref="D295:D296"/>
    <mergeCell ref="D313:D314"/>
    <mergeCell ref="C313:C314"/>
    <mergeCell ref="H309:H310"/>
    <mergeCell ref="H311:H312"/>
    <mergeCell ref="E317:E318"/>
    <mergeCell ref="H313:H314"/>
    <mergeCell ref="G315:G316"/>
    <mergeCell ref="C233:C234"/>
    <mergeCell ref="D255:D256"/>
    <mergeCell ref="E279:E280"/>
    <mergeCell ref="F257:F258"/>
    <mergeCell ref="C285:C286"/>
    <mergeCell ref="G263:G264"/>
    <mergeCell ref="C267:C268"/>
    <mergeCell ref="J221:J222"/>
    <mergeCell ref="J223:J224"/>
    <mergeCell ref="J203:J204"/>
    <mergeCell ref="D217:D218"/>
    <mergeCell ref="D215:D216"/>
    <mergeCell ref="F335:F336"/>
    <mergeCell ref="E309:E310"/>
    <mergeCell ref="G331:G332"/>
    <mergeCell ref="H319:H320"/>
    <mergeCell ref="F317:F318"/>
    <mergeCell ref="K261:K262"/>
    <mergeCell ref="K313:K314"/>
    <mergeCell ref="K257:K258"/>
    <mergeCell ref="G259:G260"/>
    <mergeCell ref="G271:G272"/>
    <mergeCell ref="C317:C318"/>
    <mergeCell ref="C315:C316"/>
    <mergeCell ref="K325:K326"/>
    <mergeCell ref="K265:K266"/>
    <mergeCell ref="K259:K260"/>
    <mergeCell ref="F299:F300"/>
    <mergeCell ref="J271:J272"/>
    <mergeCell ref="J279:J280"/>
    <mergeCell ref="H267:H268"/>
    <mergeCell ref="F309:F310"/>
    <mergeCell ref="J265:J266"/>
    <mergeCell ref="J267:J268"/>
    <mergeCell ref="I329:I330"/>
    <mergeCell ref="I331:I332"/>
    <mergeCell ref="J285:J286"/>
    <mergeCell ref="F295:F296"/>
    <mergeCell ref="E301:E302"/>
    <mergeCell ref="I239:I240"/>
    <mergeCell ref="H269:H270"/>
    <mergeCell ref="F307:F308"/>
    <mergeCell ref="J269:J270"/>
    <mergeCell ref="H307:H308"/>
    <mergeCell ref="G265:G266"/>
    <mergeCell ref="F267:F268"/>
    <mergeCell ref="F261:F262"/>
    <mergeCell ref="F243:F244"/>
    <mergeCell ref="F249:F250"/>
    <mergeCell ref="C241:C242"/>
    <mergeCell ref="C271:C272"/>
    <mergeCell ref="C259:C260"/>
    <mergeCell ref="D251:D252"/>
    <mergeCell ref="H285:H286"/>
    <mergeCell ref="G289:G290"/>
    <mergeCell ref="F279:F280"/>
    <mergeCell ref="E267:E268"/>
    <mergeCell ref="H281:H282"/>
    <mergeCell ref="F275:F276"/>
    <mergeCell ref="C297:C298"/>
    <mergeCell ref="F293:F294"/>
    <mergeCell ref="F239:F240"/>
    <mergeCell ref="C275:C276"/>
    <mergeCell ref="E291:E292"/>
    <mergeCell ref="H289:H290"/>
    <mergeCell ref="H283:H284"/>
    <mergeCell ref="H279:H280"/>
    <mergeCell ref="G281:G282"/>
    <mergeCell ref="D297:D298"/>
    <mergeCell ref="G255:G256"/>
    <mergeCell ref="C273:C274"/>
    <mergeCell ref="C459:C460"/>
    <mergeCell ref="C461:C462"/>
    <mergeCell ref="F429:F430"/>
    <mergeCell ref="F313:F314"/>
    <mergeCell ref="D311:D312"/>
    <mergeCell ref="G461:G462"/>
    <mergeCell ref="K351:K352"/>
    <mergeCell ref="E351:E352"/>
    <mergeCell ref="J337:J338"/>
    <mergeCell ref="K273:K274"/>
    <mergeCell ref="K277:K278"/>
    <mergeCell ref="J325:J326"/>
    <mergeCell ref="G283:G284"/>
    <mergeCell ref="H351:H352"/>
    <mergeCell ref="K349:K350"/>
    <mergeCell ref="E347:E348"/>
    <mergeCell ref="E369:E370"/>
    <mergeCell ref="G369:G370"/>
    <mergeCell ref="H391:H392"/>
    <mergeCell ref="C379:C380"/>
    <mergeCell ref="J401:J402"/>
    <mergeCell ref="J349:J350"/>
    <mergeCell ref="J347:J348"/>
    <mergeCell ref="J351:J352"/>
    <mergeCell ref="J353:J354"/>
    <mergeCell ref="J355:J356"/>
    <mergeCell ref="J357:J358"/>
    <mergeCell ref="G323:G324"/>
    <mergeCell ref="H323:H324"/>
    <mergeCell ref="I323:I324"/>
    <mergeCell ref="J323:J324"/>
    <mergeCell ref="K323:K324"/>
    <mergeCell ref="G339:G340"/>
    <mergeCell ref="G319:G320"/>
    <mergeCell ref="D305:D306"/>
    <mergeCell ref="C283:C284"/>
    <mergeCell ref="D303:D304"/>
    <mergeCell ref="D327:D328"/>
    <mergeCell ref="E337:E338"/>
    <mergeCell ref="H327:H328"/>
    <mergeCell ref="H297:H298"/>
    <mergeCell ref="G291:G292"/>
    <mergeCell ref="G325:G326"/>
    <mergeCell ref="G341:G342"/>
    <mergeCell ref="G287:G288"/>
    <mergeCell ref="E283:E284"/>
    <mergeCell ref="E299:E300"/>
    <mergeCell ref="F331:F332"/>
    <mergeCell ref="H317:H318"/>
    <mergeCell ref="H293:H294"/>
    <mergeCell ref="G285:G286"/>
    <mergeCell ref="H331:H332"/>
    <mergeCell ref="C339:C340"/>
    <mergeCell ref="C329:C330"/>
    <mergeCell ref="G307:G308"/>
    <mergeCell ref="D339:D340"/>
    <mergeCell ref="F323:F324"/>
    <mergeCell ref="D337:D338"/>
    <mergeCell ref="F285:F286"/>
    <mergeCell ref="C311:C312"/>
    <mergeCell ref="F339:F340"/>
    <mergeCell ref="C335:C336"/>
    <mergeCell ref="E457:E458"/>
    <mergeCell ref="H377:H378"/>
    <mergeCell ref="F387:F388"/>
    <mergeCell ref="F359:F360"/>
    <mergeCell ref="C327:C328"/>
    <mergeCell ref="G367:G368"/>
    <mergeCell ref="H367:H368"/>
    <mergeCell ref="H339:H340"/>
    <mergeCell ref="J339:J340"/>
    <mergeCell ref="J343:J344"/>
    <mergeCell ref="E335:E336"/>
    <mergeCell ref="G337:G338"/>
    <mergeCell ref="H345:H346"/>
    <mergeCell ref="K365:K366"/>
    <mergeCell ref="K405:K406"/>
    <mergeCell ref="H353:H354"/>
    <mergeCell ref="H343:H344"/>
    <mergeCell ref="K339:K340"/>
    <mergeCell ref="D381:D382"/>
    <mergeCell ref="C383:C384"/>
    <mergeCell ref="D353:D354"/>
    <mergeCell ref="D335:D336"/>
    <mergeCell ref="D345:D346"/>
    <mergeCell ref="D343:D344"/>
    <mergeCell ref="H403:H404"/>
    <mergeCell ref="H361:H362"/>
    <mergeCell ref="H347:H348"/>
    <mergeCell ref="J399:J400"/>
    <mergeCell ref="J403:J404"/>
    <mergeCell ref="J405:J406"/>
    <mergeCell ref="K397:K398"/>
    <mergeCell ref="K379:K380"/>
    <mergeCell ref="H401:H402"/>
    <mergeCell ref="G419:G420"/>
    <mergeCell ref="G257:G258"/>
    <mergeCell ref="H183:H184"/>
    <mergeCell ref="J229:J230"/>
    <mergeCell ref="G205:G206"/>
    <mergeCell ref="K227:K228"/>
    <mergeCell ref="F347:F348"/>
    <mergeCell ref="G303:G304"/>
    <mergeCell ref="F345:F346"/>
    <mergeCell ref="F305:F306"/>
    <mergeCell ref="K303:K304"/>
    <mergeCell ref="K333:K334"/>
    <mergeCell ref="H363:H364"/>
    <mergeCell ref="J297:J298"/>
    <mergeCell ref="J299:J300"/>
    <mergeCell ref="K331:K332"/>
    <mergeCell ref="K279:K280"/>
    <mergeCell ref="G329:G330"/>
    <mergeCell ref="K309:K310"/>
    <mergeCell ref="H329:H330"/>
    <mergeCell ref="H291:H292"/>
    <mergeCell ref="G251:G252"/>
    <mergeCell ref="K317:K318"/>
    <mergeCell ref="F311:F312"/>
    <mergeCell ref="G361:G362"/>
    <mergeCell ref="G261:G262"/>
    <mergeCell ref="J359:J360"/>
    <mergeCell ref="G345:G346"/>
    <mergeCell ref="G343:G344"/>
    <mergeCell ref="J259:J260"/>
    <mergeCell ref="J261:J262"/>
    <mergeCell ref="K495:K496"/>
    <mergeCell ref="H111:H112"/>
    <mergeCell ref="H109:H110"/>
    <mergeCell ref="H125:H126"/>
    <mergeCell ref="K469:K470"/>
    <mergeCell ref="K427:K428"/>
    <mergeCell ref="K431:K432"/>
    <mergeCell ref="K437:K438"/>
    <mergeCell ref="K369:K370"/>
    <mergeCell ref="G381:G382"/>
    <mergeCell ref="H393:H394"/>
    <mergeCell ref="K267:K268"/>
    <mergeCell ref="H299:H300"/>
    <mergeCell ref="K335:K336"/>
    <mergeCell ref="I325:I326"/>
    <mergeCell ref="G311:G312"/>
    <mergeCell ref="H213:H214"/>
    <mergeCell ref="K461:K462"/>
    <mergeCell ref="J141:J142"/>
    <mergeCell ref="J143:J144"/>
    <mergeCell ref="J145:J146"/>
    <mergeCell ref="J147:J148"/>
    <mergeCell ref="J149:J150"/>
    <mergeCell ref="J151:J152"/>
    <mergeCell ref="K253:K254"/>
    <mergeCell ref="K255:K256"/>
    <mergeCell ref="K131:K132"/>
    <mergeCell ref="J225:J226"/>
    <mergeCell ref="J227:J228"/>
    <mergeCell ref="H439:H440"/>
    <mergeCell ref="H369:H370"/>
    <mergeCell ref="G309:G310"/>
    <mergeCell ref="H87:H88"/>
    <mergeCell ref="H271:H272"/>
    <mergeCell ref="G275:G276"/>
    <mergeCell ref="G277:G278"/>
    <mergeCell ref="G167:G168"/>
    <mergeCell ref="G171:G172"/>
    <mergeCell ref="G149:G150"/>
    <mergeCell ref="G169:G170"/>
    <mergeCell ref="G247:G248"/>
    <mergeCell ref="H235:H236"/>
    <mergeCell ref="H207:H208"/>
    <mergeCell ref="H201:H202"/>
    <mergeCell ref="H261:H262"/>
    <mergeCell ref="G223:G224"/>
    <mergeCell ref="H215:H216"/>
    <mergeCell ref="G117:G118"/>
    <mergeCell ref="G115:G116"/>
    <mergeCell ref="G139:G140"/>
    <mergeCell ref="H105:H106"/>
    <mergeCell ref="G241:G242"/>
    <mergeCell ref="H239:H240"/>
    <mergeCell ref="G151:G152"/>
    <mergeCell ref="G273:G274"/>
    <mergeCell ref="H129:H130"/>
    <mergeCell ref="H165:H166"/>
    <mergeCell ref="H139:H140"/>
    <mergeCell ref="H141:H142"/>
    <mergeCell ref="G253:G254"/>
    <mergeCell ref="G183:G184"/>
    <mergeCell ref="H273:H274"/>
    <mergeCell ref="H219:H220"/>
    <mergeCell ref="G135:G136"/>
    <mergeCell ref="H73:H74"/>
    <mergeCell ref="H121:H122"/>
    <mergeCell ref="G77:G78"/>
    <mergeCell ref="G229:G230"/>
    <mergeCell ref="G195:G196"/>
    <mergeCell ref="H89:H90"/>
    <mergeCell ref="H113:H114"/>
    <mergeCell ref="G187:G188"/>
    <mergeCell ref="H229:H230"/>
    <mergeCell ref="H205:H206"/>
    <mergeCell ref="G201:G202"/>
    <mergeCell ref="H197:H198"/>
    <mergeCell ref="G165:G166"/>
    <mergeCell ref="G143:G144"/>
    <mergeCell ref="G179:G180"/>
    <mergeCell ref="H263:H264"/>
    <mergeCell ref="H127:H128"/>
    <mergeCell ref="H133:H134"/>
    <mergeCell ref="H163:H164"/>
    <mergeCell ref="H135:H136"/>
    <mergeCell ref="H173:H174"/>
    <mergeCell ref="H151:H152"/>
    <mergeCell ref="H143:H144"/>
    <mergeCell ref="H145:H146"/>
    <mergeCell ref="H137:H138"/>
    <mergeCell ref="H209:H210"/>
    <mergeCell ref="H149:H150"/>
    <mergeCell ref="H169:H170"/>
    <mergeCell ref="H175:H176"/>
    <mergeCell ref="H77:H78"/>
    <mergeCell ref="H79:H80"/>
    <mergeCell ref="G119:G120"/>
    <mergeCell ref="H45:H46"/>
    <mergeCell ref="H69:H70"/>
    <mergeCell ref="H19:H20"/>
    <mergeCell ref="H21:H22"/>
    <mergeCell ref="H29:H30"/>
    <mergeCell ref="H31:H32"/>
    <mergeCell ref="G153:G154"/>
    <mergeCell ref="G91:G92"/>
    <mergeCell ref="G99:G100"/>
    <mergeCell ref="G75:G76"/>
    <mergeCell ref="G93:G94"/>
    <mergeCell ref="H171:H172"/>
    <mergeCell ref="H177:H178"/>
    <mergeCell ref="H185:H186"/>
    <mergeCell ref="H189:H190"/>
    <mergeCell ref="H225:H226"/>
    <mergeCell ref="H255:H256"/>
    <mergeCell ref="G37:G38"/>
    <mergeCell ref="G39:G40"/>
    <mergeCell ref="H43:H44"/>
    <mergeCell ref="H181:H182"/>
    <mergeCell ref="G225:G226"/>
    <mergeCell ref="H217:H218"/>
    <mergeCell ref="G215:G216"/>
    <mergeCell ref="H237:H238"/>
    <mergeCell ref="H39:H40"/>
    <mergeCell ref="H47:H48"/>
    <mergeCell ref="H49:H50"/>
    <mergeCell ref="H53:H54"/>
    <mergeCell ref="H153:H154"/>
    <mergeCell ref="H231:H232"/>
    <mergeCell ref="H199:H200"/>
    <mergeCell ref="C223:C224"/>
    <mergeCell ref="D189:D190"/>
    <mergeCell ref="F49:F50"/>
    <mergeCell ref="F51:F52"/>
    <mergeCell ref="F217:F218"/>
    <mergeCell ref="F227:F228"/>
    <mergeCell ref="G189:G190"/>
    <mergeCell ref="G193:G194"/>
    <mergeCell ref="G131:G132"/>
    <mergeCell ref="G105:G106"/>
    <mergeCell ref="H23:H24"/>
    <mergeCell ref="F235:F236"/>
    <mergeCell ref="F187:F188"/>
    <mergeCell ref="F231:F232"/>
    <mergeCell ref="F43:F44"/>
    <mergeCell ref="F45:F46"/>
    <mergeCell ref="F47:F48"/>
    <mergeCell ref="F69:F70"/>
    <mergeCell ref="G49:G50"/>
    <mergeCell ref="G53:G54"/>
    <mergeCell ref="G57:G58"/>
    <mergeCell ref="G121:G122"/>
    <mergeCell ref="G97:G98"/>
    <mergeCell ref="F145:F146"/>
    <mergeCell ref="F139:F140"/>
    <mergeCell ref="F129:F130"/>
    <mergeCell ref="F117:F118"/>
    <mergeCell ref="F143:F144"/>
    <mergeCell ref="F105:F106"/>
    <mergeCell ref="F171:F172"/>
    <mergeCell ref="F193:F194"/>
    <mergeCell ref="G233:G234"/>
    <mergeCell ref="G145:G146"/>
    <mergeCell ref="C191:C192"/>
    <mergeCell ref="E95:E96"/>
    <mergeCell ref="F135:F136"/>
    <mergeCell ref="C139:C140"/>
    <mergeCell ref="C153:C154"/>
    <mergeCell ref="D149:D150"/>
    <mergeCell ref="C209:C210"/>
    <mergeCell ref="C177:C178"/>
    <mergeCell ref="C179:C180"/>
    <mergeCell ref="C181:C182"/>
    <mergeCell ref="F121:F122"/>
    <mergeCell ref="E157:E158"/>
    <mergeCell ref="C171:C172"/>
    <mergeCell ref="D107:D108"/>
    <mergeCell ref="D109:D110"/>
    <mergeCell ref="C137:C138"/>
    <mergeCell ref="G127:G128"/>
    <mergeCell ref="C185:C186"/>
    <mergeCell ref="C187:C188"/>
    <mergeCell ref="D203:D204"/>
    <mergeCell ref="A125:A126"/>
    <mergeCell ref="B125:B126"/>
    <mergeCell ref="A127:A128"/>
    <mergeCell ref="A129:A130"/>
    <mergeCell ref="B103:B104"/>
    <mergeCell ref="D99:D100"/>
    <mergeCell ref="A97:A98"/>
    <mergeCell ref="A105:A106"/>
    <mergeCell ref="A137:A138"/>
    <mergeCell ref="A155:A156"/>
    <mergeCell ref="A131:A132"/>
    <mergeCell ref="D131:D132"/>
    <mergeCell ref="D111:D112"/>
    <mergeCell ref="D113:D114"/>
    <mergeCell ref="E97:E98"/>
    <mergeCell ref="E109:E110"/>
    <mergeCell ref="B155:B156"/>
    <mergeCell ref="B141:B142"/>
    <mergeCell ref="B143:B144"/>
    <mergeCell ref="B129:B130"/>
    <mergeCell ref="B149:B150"/>
    <mergeCell ref="C147:C148"/>
    <mergeCell ref="C129:C130"/>
    <mergeCell ref="C101:C102"/>
    <mergeCell ref="C121:C122"/>
    <mergeCell ref="C119:C120"/>
    <mergeCell ref="E129:E130"/>
    <mergeCell ref="F53:F54"/>
    <mergeCell ref="F97:F98"/>
    <mergeCell ref="G87:G88"/>
    <mergeCell ref="E91:E92"/>
    <mergeCell ref="E87:E88"/>
    <mergeCell ref="F87:F88"/>
    <mergeCell ref="F63:F64"/>
    <mergeCell ref="B173:B174"/>
    <mergeCell ref="E141:E142"/>
    <mergeCell ref="C151:C152"/>
    <mergeCell ref="D129:D130"/>
    <mergeCell ref="D157:D158"/>
    <mergeCell ref="D171:D172"/>
    <mergeCell ref="D177:D178"/>
    <mergeCell ref="C167:C168"/>
    <mergeCell ref="E133:E134"/>
    <mergeCell ref="C145:C146"/>
    <mergeCell ref="E153:E154"/>
    <mergeCell ref="E113:E114"/>
    <mergeCell ref="C143:C144"/>
    <mergeCell ref="E151:E152"/>
    <mergeCell ref="D141:D142"/>
    <mergeCell ref="D143:D144"/>
    <mergeCell ref="D147:D148"/>
    <mergeCell ref="E143:E144"/>
    <mergeCell ref="D125:D126"/>
    <mergeCell ref="D155:D156"/>
    <mergeCell ref="E165:E166"/>
    <mergeCell ref="D145:D146"/>
    <mergeCell ref="C131:C132"/>
    <mergeCell ref="C133:C134"/>
    <mergeCell ref="C173:C174"/>
    <mergeCell ref="G81:G82"/>
    <mergeCell ref="F67:F68"/>
    <mergeCell ref="G125:G126"/>
    <mergeCell ref="G109:G110"/>
    <mergeCell ref="F113:F114"/>
    <mergeCell ref="E117:E118"/>
    <mergeCell ref="F125:F126"/>
    <mergeCell ref="E73:E74"/>
    <mergeCell ref="E71:E72"/>
    <mergeCell ref="G107:G108"/>
    <mergeCell ref="F71:F72"/>
    <mergeCell ref="E93:E94"/>
    <mergeCell ref="E81:E82"/>
    <mergeCell ref="G85:G86"/>
    <mergeCell ref="E55:E56"/>
    <mergeCell ref="G69:G70"/>
    <mergeCell ref="G79:G80"/>
    <mergeCell ref="G123:G124"/>
    <mergeCell ref="G59:G60"/>
    <mergeCell ref="F75:F76"/>
    <mergeCell ref="E101:E102"/>
    <mergeCell ref="F91:F92"/>
    <mergeCell ref="G103:G104"/>
    <mergeCell ref="E123:E124"/>
    <mergeCell ref="F65:F66"/>
    <mergeCell ref="F119:F120"/>
    <mergeCell ref="G55:G56"/>
    <mergeCell ref="E75:E76"/>
    <mergeCell ref="F79:F80"/>
    <mergeCell ref="F89:F90"/>
    <mergeCell ref="F93:F94"/>
    <mergeCell ref="G7:G8"/>
    <mergeCell ref="G9:G10"/>
    <mergeCell ref="F245:F246"/>
    <mergeCell ref="F263:F264"/>
    <mergeCell ref="F19:F20"/>
    <mergeCell ref="F21:F22"/>
    <mergeCell ref="F23:F24"/>
    <mergeCell ref="F27:F28"/>
    <mergeCell ref="F29:F30"/>
    <mergeCell ref="F31:F32"/>
    <mergeCell ref="F33:F34"/>
    <mergeCell ref="F35:F36"/>
    <mergeCell ref="F39:F40"/>
    <mergeCell ref="F9:F10"/>
    <mergeCell ref="E31:E32"/>
    <mergeCell ref="E33:E34"/>
    <mergeCell ref="F7:F8"/>
    <mergeCell ref="G19:G20"/>
    <mergeCell ref="G51:G52"/>
    <mergeCell ref="E9:E10"/>
    <mergeCell ref="E15:E16"/>
    <mergeCell ref="G235:G236"/>
    <mergeCell ref="F41:F42"/>
    <mergeCell ref="E111:E112"/>
    <mergeCell ref="F85:F86"/>
    <mergeCell ref="G47:G48"/>
    <mergeCell ref="G71:G72"/>
    <mergeCell ref="F109:F110"/>
    <mergeCell ref="G89:G90"/>
    <mergeCell ref="F11:F12"/>
    <mergeCell ref="E261:E262"/>
    <mergeCell ref="E37:E38"/>
    <mergeCell ref="F25:F26"/>
    <mergeCell ref="F223:F224"/>
    <mergeCell ref="F163:F164"/>
    <mergeCell ref="A11:A12"/>
    <mergeCell ref="A91:A92"/>
    <mergeCell ref="A167:A168"/>
    <mergeCell ref="A133:A134"/>
    <mergeCell ref="A227:A228"/>
    <mergeCell ref="A229:A230"/>
    <mergeCell ref="B167:B168"/>
    <mergeCell ref="D201:D202"/>
    <mergeCell ref="D89:D90"/>
    <mergeCell ref="D103:D104"/>
    <mergeCell ref="D117:D118"/>
    <mergeCell ref="C83:C84"/>
    <mergeCell ref="C79:C80"/>
    <mergeCell ref="D63:D64"/>
    <mergeCell ref="D61:D62"/>
    <mergeCell ref="D87:D88"/>
    <mergeCell ref="D79:D80"/>
    <mergeCell ref="A31:A32"/>
    <mergeCell ref="C105:C106"/>
    <mergeCell ref="A25:A26"/>
    <mergeCell ref="B145:B146"/>
    <mergeCell ref="B131:B132"/>
    <mergeCell ref="A73:A74"/>
    <mergeCell ref="A103:A104"/>
    <mergeCell ref="A173:A174"/>
    <mergeCell ref="A169:A170"/>
    <mergeCell ref="A57:A58"/>
    <mergeCell ref="A33:A34"/>
    <mergeCell ref="A35:A36"/>
    <mergeCell ref="A89:A90"/>
    <mergeCell ref="B469:B470"/>
    <mergeCell ref="B427:B428"/>
    <mergeCell ref="B329:B330"/>
    <mergeCell ref="A237:A238"/>
    <mergeCell ref="A341:A342"/>
    <mergeCell ref="E7:E8"/>
    <mergeCell ref="E27:E28"/>
    <mergeCell ref="E47:E48"/>
    <mergeCell ref="E51:E52"/>
    <mergeCell ref="E63:E64"/>
    <mergeCell ref="E271:E272"/>
    <mergeCell ref="E35:E36"/>
    <mergeCell ref="E21:E22"/>
    <mergeCell ref="E29:E30"/>
    <mergeCell ref="E57:E58"/>
    <mergeCell ref="E89:E90"/>
    <mergeCell ref="E181:E182"/>
    <mergeCell ref="E19:E20"/>
    <mergeCell ref="E45:E46"/>
    <mergeCell ref="A263:A264"/>
    <mergeCell ref="B9:B10"/>
    <mergeCell ref="C109:C110"/>
    <mergeCell ref="E227:E228"/>
    <mergeCell ref="B215:B216"/>
    <mergeCell ref="B203:B204"/>
    <mergeCell ref="C227:C228"/>
    <mergeCell ref="A193:A194"/>
    <mergeCell ref="A143:A144"/>
    <mergeCell ref="B201:B202"/>
    <mergeCell ref="B29:B30"/>
    <mergeCell ref="E49:E50"/>
    <mergeCell ref="A17:A18"/>
    <mergeCell ref="A29:A30"/>
    <mergeCell ref="B27:B28"/>
    <mergeCell ref="A19:A20"/>
    <mergeCell ref="A21:A22"/>
    <mergeCell ref="A45:A46"/>
    <mergeCell ref="B43:B44"/>
    <mergeCell ref="B73:B74"/>
    <mergeCell ref="B119:B120"/>
    <mergeCell ref="A475:A476"/>
    <mergeCell ref="A213:A214"/>
    <mergeCell ref="B193:B194"/>
    <mergeCell ref="B453:B454"/>
    <mergeCell ref="A389:A390"/>
    <mergeCell ref="B459:B460"/>
    <mergeCell ref="A247:A248"/>
    <mergeCell ref="B247:B248"/>
    <mergeCell ref="A293:A294"/>
    <mergeCell ref="B293:B294"/>
    <mergeCell ref="A255:A256"/>
    <mergeCell ref="A269:A270"/>
    <mergeCell ref="B439:B440"/>
    <mergeCell ref="A273:A274"/>
    <mergeCell ref="B473:B474"/>
    <mergeCell ref="B199:B200"/>
    <mergeCell ref="B311:B312"/>
    <mergeCell ref="A259:A260"/>
    <mergeCell ref="A267:A268"/>
    <mergeCell ref="B267:B268"/>
    <mergeCell ref="B231:B232"/>
    <mergeCell ref="A231:A232"/>
    <mergeCell ref="A79:A80"/>
    <mergeCell ref="A59:A60"/>
    <mergeCell ref="A147:A148"/>
    <mergeCell ref="B135:B136"/>
    <mergeCell ref="B153:B154"/>
    <mergeCell ref="B81:B82"/>
    <mergeCell ref="A83:A84"/>
    <mergeCell ref="B83:B84"/>
    <mergeCell ref="A99:A100"/>
    <mergeCell ref="A87:A88"/>
    <mergeCell ref="A7:A8"/>
    <mergeCell ref="A9:A10"/>
    <mergeCell ref="A15:A16"/>
    <mergeCell ref="A23:A24"/>
    <mergeCell ref="A27:A28"/>
    <mergeCell ref="A51:A52"/>
    <mergeCell ref="A63:A64"/>
    <mergeCell ref="A65:A66"/>
    <mergeCell ref="B13:B14"/>
    <mergeCell ref="A53:A54"/>
    <mergeCell ref="A77:A78"/>
    <mergeCell ref="B77:B78"/>
    <mergeCell ref="A93:A94"/>
    <mergeCell ref="B113:B114"/>
    <mergeCell ref="B23:B24"/>
    <mergeCell ref="B63:B64"/>
    <mergeCell ref="B65:B66"/>
    <mergeCell ref="A61:A62"/>
    <mergeCell ref="A13:A14"/>
    <mergeCell ref="B7:B8"/>
    <mergeCell ref="A49:A50"/>
    <mergeCell ref="A43:A44"/>
    <mergeCell ref="A47:A48"/>
    <mergeCell ref="A219:A220"/>
    <mergeCell ref="A153:A154"/>
    <mergeCell ref="A221:A222"/>
    <mergeCell ref="B189:B190"/>
    <mergeCell ref="B61:B62"/>
    <mergeCell ref="B169:B170"/>
    <mergeCell ref="B195:B196"/>
    <mergeCell ref="A145:A146"/>
    <mergeCell ref="B139:B140"/>
    <mergeCell ref="A139:A140"/>
    <mergeCell ref="A141:A142"/>
    <mergeCell ref="A151:A152"/>
    <mergeCell ref="B151:B152"/>
    <mergeCell ref="B75:B76"/>
    <mergeCell ref="A225:A226"/>
    <mergeCell ref="B179:B180"/>
    <mergeCell ref="A95:A96"/>
    <mergeCell ref="A101:A102"/>
    <mergeCell ref="A163:A164"/>
    <mergeCell ref="A115:A116"/>
    <mergeCell ref="B79:B80"/>
    <mergeCell ref="B127:B128"/>
    <mergeCell ref="A81:A82"/>
    <mergeCell ref="A119:A120"/>
    <mergeCell ref="B123:B124"/>
    <mergeCell ref="A85:A86"/>
    <mergeCell ref="B107:B108"/>
    <mergeCell ref="A113:A114"/>
    <mergeCell ref="A209:A210"/>
    <mergeCell ref="A107:A108"/>
    <mergeCell ref="A197:A198"/>
    <mergeCell ref="A187:A188"/>
    <mergeCell ref="A241:A242"/>
    <mergeCell ref="A309:A310"/>
    <mergeCell ref="A211:A212"/>
    <mergeCell ref="B307:B308"/>
    <mergeCell ref="B261:B262"/>
    <mergeCell ref="A109:A110"/>
    <mergeCell ref="A157:A158"/>
    <mergeCell ref="A177:A178"/>
    <mergeCell ref="A185:A186"/>
    <mergeCell ref="A283:A284"/>
    <mergeCell ref="A271:A272"/>
    <mergeCell ref="A165:A166"/>
    <mergeCell ref="A179:A180"/>
    <mergeCell ref="A233:A234"/>
    <mergeCell ref="B181:B182"/>
    <mergeCell ref="B237:B238"/>
    <mergeCell ref="B133:B134"/>
    <mergeCell ref="B117:B118"/>
    <mergeCell ref="A161:A162"/>
    <mergeCell ref="A175:A176"/>
    <mergeCell ref="A121:A122"/>
    <mergeCell ref="B137:B138"/>
    <mergeCell ref="A111:A112"/>
    <mergeCell ref="A123:A124"/>
    <mergeCell ref="A117:A118"/>
    <mergeCell ref="B115:B116"/>
    <mergeCell ref="A135:A136"/>
    <mergeCell ref="B287:B288"/>
    <mergeCell ref="A171:A172"/>
    <mergeCell ref="A149:A150"/>
    <mergeCell ref="A261:A262"/>
    <mergeCell ref="A275:A276"/>
    <mergeCell ref="A199:A200"/>
    <mergeCell ref="A189:A190"/>
    <mergeCell ref="A203:A204"/>
    <mergeCell ref="B335:B336"/>
    <mergeCell ref="B343:B344"/>
    <mergeCell ref="A339:A340"/>
    <mergeCell ref="A351:A352"/>
    <mergeCell ref="A299:A300"/>
    <mergeCell ref="A207:A208"/>
    <mergeCell ref="A223:A224"/>
    <mergeCell ref="A249:A250"/>
    <mergeCell ref="A321:A322"/>
    <mergeCell ref="A205:A206"/>
    <mergeCell ref="A297:A298"/>
    <mergeCell ref="A257:A258"/>
    <mergeCell ref="A311:A312"/>
    <mergeCell ref="B285:B286"/>
    <mergeCell ref="B321:B322"/>
    <mergeCell ref="A315:A316"/>
    <mergeCell ref="A329:A330"/>
    <mergeCell ref="A295:A296"/>
    <mergeCell ref="B349:B350"/>
    <mergeCell ref="A253:A254"/>
    <mergeCell ref="A215:A216"/>
    <mergeCell ref="B225:B226"/>
    <mergeCell ref="A191:A192"/>
    <mergeCell ref="B191:B192"/>
    <mergeCell ref="A217:A218"/>
    <mergeCell ref="A345:A346"/>
    <mergeCell ref="A235:A236"/>
    <mergeCell ref="A239:A240"/>
    <mergeCell ref="A319:A320"/>
    <mergeCell ref="A41:A42"/>
    <mergeCell ref="E213:E214"/>
    <mergeCell ref="B211:B212"/>
    <mergeCell ref="E225:E226"/>
    <mergeCell ref="E231:E232"/>
    <mergeCell ref="A55:A56"/>
    <mergeCell ref="B55:B56"/>
    <mergeCell ref="B47:B48"/>
    <mergeCell ref="A39:A40"/>
    <mergeCell ref="B39:B40"/>
    <mergeCell ref="A37:A38"/>
    <mergeCell ref="A69:A70"/>
    <mergeCell ref="A67:A68"/>
    <mergeCell ref="A71:A72"/>
    <mergeCell ref="A75:A76"/>
    <mergeCell ref="B69:B70"/>
    <mergeCell ref="B85:B86"/>
    <mergeCell ref="A201:A202"/>
    <mergeCell ref="A181:A182"/>
    <mergeCell ref="A183:A184"/>
    <mergeCell ref="B87:B88"/>
    <mergeCell ref="D73:D74"/>
    <mergeCell ref="D93:D94"/>
    <mergeCell ref="D85:D86"/>
    <mergeCell ref="D165:D166"/>
    <mergeCell ref="C141:C142"/>
    <mergeCell ref="B97:B98"/>
    <mergeCell ref="D223:D224"/>
    <mergeCell ref="D225:D226"/>
    <mergeCell ref="D47:D48"/>
    <mergeCell ref="D49:D50"/>
    <mergeCell ref="B197:B198"/>
    <mergeCell ref="E41:E42"/>
    <mergeCell ref="C95:C96"/>
    <mergeCell ref="E85:E86"/>
    <mergeCell ref="E103:E104"/>
    <mergeCell ref="E107:E108"/>
    <mergeCell ref="E119:E120"/>
    <mergeCell ref="C103:C104"/>
    <mergeCell ref="E99:E100"/>
    <mergeCell ref="C77:C78"/>
    <mergeCell ref="E147:E148"/>
    <mergeCell ref="E69:E70"/>
    <mergeCell ref="E23:E24"/>
    <mergeCell ref="E79:E80"/>
    <mergeCell ref="D35:D36"/>
    <mergeCell ref="D45:D46"/>
    <mergeCell ref="D65:D66"/>
    <mergeCell ref="D67:D68"/>
    <mergeCell ref="D25:D26"/>
    <mergeCell ref="E53:E54"/>
    <mergeCell ref="D123:D124"/>
    <mergeCell ref="D139:D140"/>
    <mergeCell ref="E127:E128"/>
    <mergeCell ref="C97:C98"/>
    <mergeCell ref="C99:C100"/>
    <mergeCell ref="C81:C82"/>
    <mergeCell ref="D81:D82"/>
    <mergeCell ref="C41:C42"/>
    <mergeCell ref="C73:C74"/>
    <mergeCell ref="C75:C76"/>
    <mergeCell ref="C61:C62"/>
    <mergeCell ref="C63:C64"/>
    <mergeCell ref="C65:C66"/>
    <mergeCell ref="D121:D122"/>
    <mergeCell ref="D69:D70"/>
    <mergeCell ref="B67:B68"/>
    <mergeCell ref="B71:B72"/>
    <mergeCell ref="D55:D56"/>
    <mergeCell ref="B207:B208"/>
    <mergeCell ref="B187:B188"/>
    <mergeCell ref="C85:C86"/>
    <mergeCell ref="C107:C108"/>
    <mergeCell ref="B91:B92"/>
    <mergeCell ref="B89:B90"/>
    <mergeCell ref="B57:B58"/>
    <mergeCell ref="C89:C90"/>
    <mergeCell ref="B163:B164"/>
    <mergeCell ref="C111:C112"/>
    <mergeCell ref="B17:B18"/>
    <mergeCell ref="B51:B52"/>
    <mergeCell ref="B49:B50"/>
    <mergeCell ref="B19:B20"/>
    <mergeCell ref="C59:C60"/>
    <mergeCell ref="D59:D60"/>
    <mergeCell ref="B53:B54"/>
    <mergeCell ref="B21:B22"/>
    <mergeCell ref="B41:B42"/>
    <mergeCell ref="B31:B32"/>
    <mergeCell ref="B37:B38"/>
    <mergeCell ref="B93:B94"/>
    <mergeCell ref="C175:C176"/>
    <mergeCell ref="C149:C150"/>
    <mergeCell ref="C197:C198"/>
    <mergeCell ref="D207:D208"/>
    <mergeCell ref="C17:C18"/>
    <mergeCell ref="D281:D282"/>
    <mergeCell ref="B227:B228"/>
    <mergeCell ref="D219:D220"/>
    <mergeCell ref="B183:B184"/>
    <mergeCell ref="B269:B270"/>
    <mergeCell ref="B235:B236"/>
    <mergeCell ref="B217:B218"/>
    <mergeCell ref="B213:B214"/>
    <mergeCell ref="F207:F208"/>
    <mergeCell ref="F203:F204"/>
    <mergeCell ref="D259:D260"/>
    <mergeCell ref="C261:C262"/>
    <mergeCell ref="D229:D230"/>
    <mergeCell ref="B253:B254"/>
    <mergeCell ref="B221:B222"/>
    <mergeCell ref="D199:D200"/>
    <mergeCell ref="C217:C218"/>
    <mergeCell ref="D209:D210"/>
    <mergeCell ref="E243:E244"/>
    <mergeCell ref="B255:B256"/>
    <mergeCell ref="E241:E242"/>
    <mergeCell ref="B241:B242"/>
    <mergeCell ref="C201:C202"/>
    <mergeCell ref="B219:B220"/>
    <mergeCell ref="C203:C204"/>
    <mergeCell ref="B223:B224"/>
    <mergeCell ref="D213:D214"/>
    <mergeCell ref="E223:E224"/>
    <mergeCell ref="D221:D222"/>
    <mergeCell ref="E221:E222"/>
    <mergeCell ref="C221:C222"/>
    <mergeCell ref="E195:E196"/>
    <mergeCell ref="D161:D162"/>
    <mergeCell ref="B101:B102"/>
    <mergeCell ref="B147:B148"/>
    <mergeCell ref="B177:B178"/>
    <mergeCell ref="B185:B186"/>
    <mergeCell ref="D115:D116"/>
    <mergeCell ref="E163:E164"/>
    <mergeCell ref="D181:D182"/>
    <mergeCell ref="D29:D30"/>
    <mergeCell ref="B257:B258"/>
    <mergeCell ref="B33:B34"/>
    <mergeCell ref="B35:B36"/>
    <mergeCell ref="B95:B96"/>
    <mergeCell ref="F229:F230"/>
    <mergeCell ref="F197:F198"/>
    <mergeCell ref="F215:F216"/>
    <mergeCell ref="F219:F220"/>
    <mergeCell ref="C165:C166"/>
    <mergeCell ref="D75:D76"/>
    <mergeCell ref="B45:B46"/>
    <mergeCell ref="B105:B106"/>
    <mergeCell ref="B157:B158"/>
    <mergeCell ref="B161:B162"/>
    <mergeCell ref="B165:B166"/>
    <mergeCell ref="D175:D176"/>
    <mergeCell ref="C91:C92"/>
    <mergeCell ref="B111:B112"/>
    <mergeCell ref="D91:D92"/>
    <mergeCell ref="D127:D128"/>
    <mergeCell ref="B175:B176"/>
    <mergeCell ref="D119:D120"/>
    <mergeCell ref="D101:D102"/>
    <mergeCell ref="C155:C156"/>
    <mergeCell ref="C157:C158"/>
    <mergeCell ref="B25:B26"/>
    <mergeCell ref="C87:C88"/>
    <mergeCell ref="B121:B122"/>
    <mergeCell ref="E25:E26"/>
    <mergeCell ref="D51:D52"/>
    <mergeCell ref="B59:B60"/>
    <mergeCell ref="C211:C212"/>
    <mergeCell ref="C213:C214"/>
    <mergeCell ref="E59:E60"/>
    <mergeCell ref="E115:E116"/>
    <mergeCell ref="E171:E172"/>
    <mergeCell ref="E149:E150"/>
    <mergeCell ref="E179:E180"/>
    <mergeCell ref="E197:E198"/>
    <mergeCell ref="E209:E210"/>
    <mergeCell ref="D205:D206"/>
    <mergeCell ref="E183:E184"/>
    <mergeCell ref="B99:B100"/>
    <mergeCell ref="B171:B172"/>
    <mergeCell ref="C161:C162"/>
    <mergeCell ref="D183:D184"/>
    <mergeCell ref="C113:C114"/>
    <mergeCell ref="D191:D192"/>
    <mergeCell ref="E189:E190"/>
    <mergeCell ref="E169:E170"/>
    <mergeCell ref="C123:C124"/>
    <mergeCell ref="C127:C128"/>
    <mergeCell ref="C125:C126"/>
    <mergeCell ref="D135:D136"/>
    <mergeCell ref="B109:B110"/>
    <mergeCell ref="B275:B276"/>
    <mergeCell ref="B273:B274"/>
    <mergeCell ref="B259:B260"/>
    <mergeCell ref="E289:E290"/>
    <mergeCell ref="E277:E278"/>
    <mergeCell ref="D245:D246"/>
    <mergeCell ref="B249:B250"/>
    <mergeCell ref="B243:B244"/>
    <mergeCell ref="B11:B12"/>
    <mergeCell ref="E11:E12"/>
    <mergeCell ref="G11:G12"/>
    <mergeCell ref="G175:G176"/>
    <mergeCell ref="E139:E140"/>
    <mergeCell ref="G137:G138"/>
    <mergeCell ref="D133:D134"/>
    <mergeCell ref="D137:D138"/>
    <mergeCell ref="F103:F104"/>
    <mergeCell ref="G17:G18"/>
    <mergeCell ref="B15:B16"/>
    <mergeCell ref="G133:G134"/>
    <mergeCell ref="G155:G156"/>
    <mergeCell ref="E61:E62"/>
    <mergeCell ref="E67:E68"/>
    <mergeCell ref="E43:E44"/>
    <mergeCell ref="E65:E66"/>
    <mergeCell ref="E83:E84"/>
    <mergeCell ref="G83:G84"/>
    <mergeCell ref="D173:D174"/>
    <mergeCell ref="E173:E174"/>
    <mergeCell ref="D41:D42"/>
    <mergeCell ref="D19:D20"/>
    <mergeCell ref="F131:F132"/>
    <mergeCell ref="C303:C304"/>
    <mergeCell ref="B309:B310"/>
    <mergeCell ref="C235:C236"/>
    <mergeCell ref="B317:B318"/>
    <mergeCell ref="E273:E274"/>
    <mergeCell ref="B319:B320"/>
    <mergeCell ref="D249:D250"/>
    <mergeCell ref="D301:D302"/>
    <mergeCell ref="B233:B234"/>
    <mergeCell ref="E245:E246"/>
    <mergeCell ref="E239:E240"/>
    <mergeCell ref="E235:E236"/>
    <mergeCell ref="E237:E238"/>
    <mergeCell ref="C255:C256"/>
    <mergeCell ref="C291:C292"/>
    <mergeCell ref="E293:E294"/>
    <mergeCell ref="E233:E234"/>
    <mergeCell ref="B265:B266"/>
    <mergeCell ref="B297:B298"/>
    <mergeCell ref="D237:D238"/>
    <mergeCell ref="B239:B240"/>
    <mergeCell ref="B251:B252"/>
    <mergeCell ref="C289:C290"/>
    <mergeCell ref="D291:D292"/>
    <mergeCell ref="D285:D286"/>
    <mergeCell ref="E275:E276"/>
    <mergeCell ref="C269:C270"/>
    <mergeCell ref="C253:C254"/>
    <mergeCell ref="D287:D288"/>
    <mergeCell ref="E269:E270"/>
    <mergeCell ref="E285:E286"/>
    <mergeCell ref="B271:B272"/>
    <mergeCell ref="A467:A468"/>
    <mergeCell ref="A463:A464"/>
    <mergeCell ref="D455:D456"/>
    <mergeCell ref="F439:F440"/>
    <mergeCell ref="G459:G460"/>
    <mergeCell ref="B445:B446"/>
    <mergeCell ref="E465:E466"/>
    <mergeCell ref="B437:B438"/>
    <mergeCell ref="D31:D32"/>
    <mergeCell ref="D33:D34"/>
    <mergeCell ref="A195:A196"/>
    <mergeCell ref="B209:B210"/>
    <mergeCell ref="B205:B206"/>
    <mergeCell ref="D299:D300"/>
    <mergeCell ref="E185:E186"/>
    <mergeCell ref="B325:B326"/>
    <mergeCell ref="E263:E264"/>
    <mergeCell ref="D275:D276"/>
    <mergeCell ref="E303:E304"/>
    <mergeCell ref="A313:A314"/>
    <mergeCell ref="B313:B314"/>
    <mergeCell ref="E313:E314"/>
    <mergeCell ref="C279:C280"/>
    <mergeCell ref="D279:D280"/>
    <mergeCell ref="C307:C308"/>
    <mergeCell ref="A251:A252"/>
    <mergeCell ref="E251:E252"/>
    <mergeCell ref="D309:D310"/>
    <mergeCell ref="C249:C250"/>
    <mergeCell ref="C207:C208"/>
    <mergeCell ref="B277:B278"/>
    <mergeCell ref="D293:D294"/>
    <mergeCell ref="A287:A288"/>
    <mergeCell ref="B355:B356"/>
    <mergeCell ref="A407:A408"/>
    <mergeCell ref="B337:B338"/>
    <mergeCell ref="A375:A376"/>
    <mergeCell ref="B339:B340"/>
    <mergeCell ref="C391:C392"/>
    <mergeCell ref="C393:C394"/>
    <mergeCell ref="C363:C364"/>
    <mergeCell ref="C361:C362"/>
    <mergeCell ref="B229:B230"/>
    <mergeCell ref="C243:C244"/>
    <mergeCell ref="B471:B472"/>
    <mergeCell ref="G417:G418"/>
    <mergeCell ref="G431:G432"/>
    <mergeCell ref="A415:A416"/>
    <mergeCell ref="A427:A428"/>
    <mergeCell ref="A431:A432"/>
    <mergeCell ref="A423:A424"/>
    <mergeCell ref="B417:B418"/>
    <mergeCell ref="E417:E418"/>
    <mergeCell ref="A469:A470"/>
    <mergeCell ref="E439:E440"/>
    <mergeCell ref="C453:C454"/>
    <mergeCell ref="C437:C438"/>
    <mergeCell ref="A465:A466"/>
    <mergeCell ref="C471:C472"/>
    <mergeCell ref="B467:B468"/>
    <mergeCell ref="B443:B444"/>
    <mergeCell ref="B463:B464"/>
    <mergeCell ref="A453:A454"/>
    <mergeCell ref="B419:B420"/>
    <mergeCell ref="D341:D342"/>
    <mergeCell ref="A367:A368"/>
    <mergeCell ref="A349:A350"/>
    <mergeCell ref="A361:A362"/>
    <mergeCell ref="B341:B342"/>
    <mergeCell ref="B347:B348"/>
    <mergeCell ref="C347:C348"/>
    <mergeCell ref="A357:A358"/>
    <mergeCell ref="A371:A372"/>
    <mergeCell ref="C341:C342"/>
    <mergeCell ref="A325:A326"/>
    <mergeCell ref="E393:E394"/>
    <mergeCell ref="A433:A434"/>
    <mergeCell ref="A439:A440"/>
    <mergeCell ref="A279:A280"/>
    <mergeCell ref="A305:A306"/>
    <mergeCell ref="A363:A364"/>
    <mergeCell ref="A307:A308"/>
    <mergeCell ref="C325:C326"/>
    <mergeCell ref="C319:C320"/>
    <mergeCell ref="C287:C288"/>
    <mergeCell ref="B331:B332"/>
    <mergeCell ref="B281:B282"/>
    <mergeCell ref="B289:B290"/>
    <mergeCell ref="B303:B304"/>
    <mergeCell ref="C293:C294"/>
    <mergeCell ref="B291:B292"/>
    <mergeCell ref="C343:C344"/>
    <mergeCell ref="C357:C358"/>
    <mergeCell ref="C345:C346"/>
    <mergeCell ref="C331:C332"/>
    <mergeCell ref="A347:A348"/>
    <mergeCell ref="A245:A246"/>
    <mergeCell ref="D325:D326"/>
    <mergeCell ref="D355:D356"/>
    <mergeCell ref="D247:D248"/>
    <mergeCell ref="D227:D228"/>
    <mergeCell ref="D365:D366"/>
    <mergeCell ref="D241:D242"/>
    <mergeCell ref="A277:A278"/>
    <mergeCell ref="A365:A366"/>
    <mergeCell ref="A243:A244"/>
    <mergeCell ref="D349:D350"/>
    <mergeCell ref="C371:C372"/>
    <mergeCell ref="B357:B358"/>
    <mergeCell ref="C257:C258"/>
    <mergeCell ref="C265:C266"/>
    <mergeCell ref="C281:C282"/>
    <mergeCell ref="A343:A344"/>
    <mergeCell ref="A353:A354"/>
    <mergeCell ref="B365:B366"/>
    <mergeCell ref="A331:A332"/>
    <mergeCell ref="C349:C350"/>
    <mergeCell ref="B361:B362"/>
    <mergeCell ref="D357:D358"/>
    <mergeCell ref="B353:B354"/>
    <mergeCell ref="D351:D352"/>
    <mergeCell ref="C305:C306"/>
    <mergeCell ref="B299:B300"/>
    <mergeCell ref="D307:D308"/>
    <mergeCell ref="B279:B280"/>
    <mergeCell ref="B263:B264"/>
    <mergeCell ref="A291:A292"/>
    <mergeCell ref="B295:B296"/>
    <mergeCell ref="A401:A402"/>
    <mergeCell ref="A405:A406"/>
    <mergeCell ref="A265:A266"/>
    <mergeCell ref="A317:A318"/>
    <mergeCell ref="C301:C302"/>
    <mergeCell ref="C353:C354"/>
    <mergeCell ref="B395:B396"/>
    <mergeCell ref="C381:C382"/>
    <mergeCell ref="A303:A304"/>
    <mergeCell ref="A301:A302"/>
    <mergeCell ref="B327:B328"/>
    <mergeCell ref="B283:B284"/>
    <mergeCell ref="B367:B368"/>
    <mergeCell ref="A281:A282"/>
    <mergeCell ref="A289:A290"/>
    <mergeCell ref="A285:A286"/>
    <mergeCell ref="C309:C310"/>
    <mergeCell ref="C299:C300"/>
    <mergeCell ref="C367:C368"/>
    <mergeCell ref="A377:A378"/>
    <mergeCell ref="A335:A336"/>
    <mergeCell ref="B305:B306"/>
    <mergeCell ref="A387:A388"/>
    <mergeCell ref="B381:B382"/>
    <mergeCell ref="C323:C324"/>
    <mergeCell ref="A323:A324"/>
    <mergeCell ref="B323:B324"/>
    <mergeCell ref="C375:C376"/>
    <mergeCell ref="C395:C396"/>
    <mergeCell ref="C337:C338"/>
    <mergeCell ref="A355:A356"/>
    <mergeCell ref="B345:B346"/>
    <mergeCell ref="B495:B496"/>
    <mergeCell ref="A509:A510"/>
    <mergeCell ref="C511:C512"/>
    <mergeCell ref="A495:A496"/>
    <mergeCell ref="A359:A360"/>
    <mergeCell ref="B359:B360"/>
    <mergeCell ref="C365:C366"/>
    <mergeCell ref="C373:C374"/>
    <mergeCell ref="C359:C360"/>
    <mergeCell ref="A383:A384"/>
    <mergeCell ref="A399:A400"/>
    <mergeCell ref="B387:B388"/>
    <mergeCell ref="B511:B512"/>
    <mergeCell ref="A327:A328"/>
    <mergeCell ref="B455:B456"/>
    <mergeCell ref="C455:C456"/>
    <mergeCell ref="B379:B380"/>
    <mergeCell ref="A391:A392"/>
    <mergeCell ref="A337:A338"/>
    <mergeCell ref="A449:A450"/>
    <mergeCell ref="A429:A430"/>
    <mergeCell ref="A445:A446"/>
    <mergeCell ref="A451:A452"/>
    <mergeCell ref="A385:A386"/>
    <mergeCell ref="A511:A512"/>
    <mergeCell ref="A481:A482"/>
    <mergeCell ref="A379:A380"/>
    <mergeCell ref="A369:A370"/>
    <mergeCell ref="A393:A394"/>
    <mergeCell ref="C389:C390"/>
    <mergeCell ref="A461:A462"/>
    <mergeCell ref="A471:A472"/>
    <mergeCell ref="D511:D512"/>
    <mergeCell ref="A413:A414"/>
    <mergeCell ref="E511:E512"/>
    <mergeCell ref="E509:E510"/>
    <mergeCell ref="C505:C506"/>
    <mergeCell ref="D453:D454"/>
    <mergeCell ref="A477:A478"/>
    <mergeCell ref="B485:B486"/>
    <mergeCell ref="C409:C410"/>
    <mergeCell ref="E505:E506"/>
    <mergeCell ref="A435:A436"/>
    <mergeCell ref="D433:D434"/>
    <mergeCell ref="A417:A418"/>
    <mergeCell ref="A397:A398"/>
    <mergeCell ref="B501:B502"/>
    <mergeCell ref="A501:A502"/>
    <mergeCell ref="C501:C502"/>
    <mergeCell ref="D469:D470"/>
    <mergeCell ref="D475:D476"/>
    <mergeCell ref="B509:B510"/>
    <mergeCell ref="A505:A506"/>
    <mergeCell ref="C463:C464"/>
    <mergeCell ref="B397:B398"/>
    <mergeCell ref="C483:C484"/>
    <mergeCell ref="C457:C458"/>
    <mergeCell ref="B431:B432"/>
    <mergeCell ref="B421:B422"/>
    <mergeCell ref="E473:E474"/>
    <mergeCell ref="D505:D506"/>
    <mergeCell ref="E499:E500"/>
    <mergeCell ref="A441:A442"/>
    <mergeCell ref="A447:A448"/>
    <mergeCell ref="C513:C514"/>
    <mergeCell ref="A513:A514"/>
    <mergeCell ref="B513:B514"/>
    <mergeCell ref="E513:E514"/>
    <mergeCell ref="D509:D510"/>
    <mergeCell ref="D407:D408"/>
    <mergeCell ref="D401:D402"/>
    <mergeCell ref="B393:B394"/>
    <mergeCell ref="D393:D394"/>
    <mergeCell ref="A437:A438"/>
    <mergeCell ref="D423:D424"/>
    <mergeCell ref="D395:D396"/>
    <mergeCell ref="E397:E398"/>
    <mergeCell ref="C435:C436"/>
    <mergeCell ref="B433:B434"/>
    <mergeCell ref="A381:A382"/>
    <mergeCell ref="A443:A444"/>
    <mergeCell ref="A421:A422"/>
    <mergeCell ref="A485:A486"/>
    <mergeCell ref="E409:E410"/>
    <mergeCell ref="E441:E442"/>
    <mergeCell ref="E435:E436"/>
    <mergeCell ref="E437:E438"/>
    <mergeCell ref="B477:B478"/>
    <mergeCell ref="E475:E476"/>
    <mergeCell ref="C481:C482"/>
    <mergeCell ref="B505:B506"/>
    <mergeCell ref="A455:A456"/>
    <mergeCell ref="D449:D450"/>
    <mergeCell ref="E447:E448"/>
    <mergeCell ref="E431:E432"/>
    <mergeCell ref="E477:E478"/>
    <mergeCell ref="E485:E486"/>
    <mergeCell ref="D367:D368"/>
    <mergeCell ref="D375:D376"/>
    <mergeCell ref="E385:E386"/>
    <mergeCell ref="D385:D386"/>
    <mergeCell ref="F393:F394"/>
    <mergeCell ref="E391:E392"/>
    <mergeCell ref="F367:F368"/>
    <mergeCell ref="E453:E454"/>
    <mergeCell ref="F369:F370"/>
    <mergeCell ref="E371:E372"/>
    <mergeCell ref="E459:E460"/>
    <mergeCell ref="F411:F412"/>
    <mergeCell ref="C413:C414"/>
    <mergeCell ref="B451:B452"/>
    <mergeCell ref="D493:D494"/>
    <mergeCell ref="B481:B482"/>
    <mergeCell ref="B389:B390"/>
    <mergeCell ref="F413:F414"/>
    <mergeCell ref="E389:E390"/>
    <mergeCell ref="E383:E384"/>
    <mergeCell ref="E479:E480"/>
    <mergeCell ref="E405:E406"/>
    <mergeCell ref="D369:D370"/>
    <mergeCell ref="B425:B426"/>
    <mergeCell ref="C425:C426"/>
    <mergeCell ref="C369:C370"/>
    <mergeCell ref="B377:B378"/>
    <mergeCell ref="B385:B386"/>
    <mergeCell ref="B415:B416"/>
    <mergeCell ref="B383:B384"/>
    <mergeCell ref="B375:B376"/>
    <mergeCell ref="B429:B430"/>
    <mergeCell ref="B457:B458"/>
    <mergeCell ref="C427:C428"/>
    <mergeCell ref="C431:C432"/>
    <mergeCell ref="D361:D362"/>
    <mergeCell ref="C441:C442"/>
    <mergeCell ref="F363:F364"/>
    <mergeCell ref="B411:B412"/>
    <mergeCell ref="B371:B372"/>
    <mergeCell ref="C421:C422"/>
    <mergeCell ref="C417:C418"/>
    <mergeCell ref="C423:C424"/>
    <mergeCell ref="C445:C446"/>
    <mergeCell ref="C433:C434"/>
    <mergeCell ref="B423:B424"/>
    <mergeCell ref="D377:D378"/>
    <mergeCell ref="B449:B450"/>
    <mergeCell ref="C385:C386"/>
    <mergeCell ref="C387:C388"/>
    <mergeCell ref="B391:B392"/>
    <mergeCell ref="D431:D432"/>
    <mergeCell ref="E407:E408"/>
    <mergeCell ref="E427:E428"/>
    <mergeCell ref="D411:D412"/>
    <mergeCell ref="D415:D416"/>
    <mergeCell ref="D409:D410"/>
    <mergeCell ref="B441:B442"/>
    <mergeCell ref="E375:E376"/>
    <mergeCell ref="C397:C398"/>
    <mergeCell ref="D391:D392"/>
    <mergeCell ref="B399:B400"/>
    <mergeCell ref="E365:E366"/>
    <mergeCell ref="A457:A458"/>
    <mergeCell ref="A473:A474"/>
    <mergeCell ref="F371:F372"/>
    <mergeCell ref="F483:F484"/>
    <mergeCell ref="E355:E356"/>
    <mergeCell ref="A483:A484"/>
    <mergeCell ref="A419:A420"/>
    <mergeCell ref="B401:B402"/>
    <mergeCell ref="A403:A404"/>
    <mergeCell ref="A491:A492"/>
    <mergeCell ref="B493:B494"/>
    <mergeCell ref="C493:C494"/>
    <mergeCell ref="C475:C476"/>
    <mergeCell ref="C479:C480"/>
    <mergeCell ref="D461:D462"/>
    <mergeCell ref="F399:F400"/>
    <mergeCell ref="E399:E400"/>
    <mergeCell ref="E455:E456"/>
    <mergeCell ref="D445:D446"/>
    <mergeCell ref="E367:E368"/>
    <mergeCell ref="E463:E464"/>
    <mergeCell ref="B369:B370"/>
    <mergeCell ref="C355:C356"/>
    <mergeCell ref="D371:D372"/>
    <mergeCell ref="B363:B364"/>
    <mergeCell ref="D379:D380"/>
    <mergeCell ref="F485:F486"/>
    <mergeCell ref="C415:C416"/>
    <mergeCell ref="C439:C440"/>
    <mergeCell ref="D429:D430"/>
    <mergeCell ref="D441:D442"/>
    <mergeCell ref="F397:F398"/>
    <mergeCell ref="G513:G514"/>
    <mergeCell ref="D477:D478"/>
    <mergeCell ref="D465:D466"/>
    <mergeCell ref="D457:D458"/>
    <mergeCell ref="D513:D514"/>
    <mergeCell ref="E471:E472"/>
    <mergeCell ref="E461:E462"/>
    <mergeCell ref="D467:D468"/>
    <mergeCell ref="D271:D272"/>
    <mergeCell ref="G297:G298"/>
    <mergeCell ref="G293:G294"/>
    <mergeCell ref="F289:F290"/>
    <mergeCell ref="D503:D504"/>
    <mergeCell ref="D387:D388"/>
    <mergeCell ref="G375:G376"/>
    <mergeCell ref="G353:G354"/>
    <mergeCell ref="G347:G348"/>
    <mergeCell ref="F481:F482"/>
    <mergeCell ref="F383:F384"/>
    <mergeCell ref="D397:D398"/>
    <mergeCell ref="D329:D330"/>
    <mergeCell ref="D495:D496"/>
    <mergeCell ref="F445:F446"/>
    <mergeCell ref="F449:F450"/>
    <mergeCell ref="G483:G484"/>
    <mergeCell ref="D331:D332"/>
    <mergeCell ref="F407:F408"/>
    <mergeCell ref="E481:E482"/>
    <mergeCell ref="F503:F504"/>
    <mergeCell ref="F389:F390"/>
    <mergeCell ref="F455:F456"/>
    <mergeCell ref="E387:E388"/>
    <mergeCell ref="F141:F142"/>
    <mergeCell ref="F189:F190"/>
    <mergeCell ref="F179:F180"/>
    <mergeCell ref="F155:F156"/>
    <mergeCell ref="F233:F234"/>
    <mergeCell ref="F183:F184"/>
    <mergeCell ref="G221:G222"/>
    <mergeCell ref="G197:G198"/>
    <mergeCell ref="G245:G246"/>
    <mergeCell ref="G191:G192"/>
    <mergeCell ref="G243:G244"/>
    <mergeCell ref="G219:G220"/>
    <mergeCell ref="E125:E126"/>
    <mergeCell ref="E105:E106"/>
    <mergeCell ref="E155:E156"/>
    <mergeCell ref="F95:F96"/>
    <mergeCell ref="F173:F174"/>
    <mergeCell ref="F177:F178"/>
    <mergeCell ref="G177:G178"/>
    <mergeCell ref="G217:G218"/>
    <mergeCell ref="G161:G162"/>
    <mergeCell ref="F213:F214"/>
    <mergeCell ref="G129:G130"/>
    <mergeCell ref="G207:G208"/>
    <mergeCell ref="G211:G212"/>
    <mergeCell ref="E229:E230"/>
    <mergeCell ref="E191:E192"/>
    <mergeCell ref="G173:G174"/>
    <mergeCell ref="G95:G96"/>
    <mergeCell ref="E175:E176"/>
    <mergeCell ref="G141:G142"/>
    <mergeCell ref="E199:E200"/>
    <mergeCell ref="G43:G44"/>
    <mergeCell ref="D239:D240"/>
    <mergeCell ref="D37:D38"/>
    <mergeCell ref="E255:E256"/>
    <mergeCell ref="D77:D78"/>
    <mergeCell ref="F283:F284"/>
    <mergeCell ref="G279:G280"/>
    <mergeCell ref="G267:G268"/>
    <mergeCell ref="G269:G270"/>
    <mergeCell ref="G249:G250"/>
    <mergeCell ref="F259:F260"/>
    <mergeCell ref="F277:F278"/>
    <mergeCell ref="E77:E78"/>
    <mergeCell ref="F115:F116"/>
    <mergeCell ref="G41:G42"/>
    <mergeCell ref="G101:G102"/>
    <mergeCell ref="D83:D84"/>
    <mergeCell ref="D97:D98"/>
    <mergeCell ref="D95:D96"/>
    <mergeCell ref="E135:E136"/>
    <mergeCell ref="G113:G114"/>
    <mergeCell ref="D263:D264"/>
    <mergeCell ref="D57:D58"/>
    <mergeCell ref="E145:E146"/>
    <mergeCell ref="E249:E250"/>
    <mergeCell ref="F111:F112"/>
    <mergeCell ref="E137:E138"/>
    <mergeCell ref="F147:F148"/>
    <mergeCell ref="G157:G158"/>
    <mergeCell ref="F161:F162"/>
    <mergeCell ref="F241:F242"/>
    <mergeCell ref="D179:D180"/>
    <mergeCell ref="D7:D8"/>
    <mergeCell ref="D243:D244"/>
    <mergeCell ref="D9:D10"/>
    <mergeCell ref="D11:D12"/>
    <mergeCell ref="D13:D14"/>
    <mergeCell ref="D15:D16"/>
    <mergeCell ref="D17:D18"/>
    <mergeCell ref="F253:F254"/>
    <mergeCell ref="F255:F256"/>
    <mergeCell ref="F271:F272"/>
    <mergeCell ref="F191:F192"/>
    <mergeCell ref="F265:F266"/>
    <mergeCell ref="F247:F248"/>
    <mergeCell ref="F325:F326"/>
    <mergeCell ref="F297:F298"/>
    <mergeCell ref="E13:E14"/>
    <mergeCell ref="E339:E340"/>
    <mergeCell ref="F327:F328"/>
    <mergeCell ref="D153:D154"/>
    <mergeCell ref="D185:D186"/>
    <mergeCell ref="F273:F274"/>
    <mergeCell ref="D21:D22"/>
    <mergeCell ref="D317:D318"/>
    <mergeCell ref="D23:D24"/>
    <mergeCell ref="D27:D28"/>
    <mergeCell ref="E315:E316"/>
    <mergeCell ref="D151:D152"/>
    <mergeCell ref="D105:D106"/>
    <mergeCell ref="E39:E40"/>
    <mergeCell ref="F133:F134"/>
    <mergeCell ref="F137:F138"/>
    <mergeCell ref="F291:F292"/>
    <mergeCell ref="D187:D188"/>
    <mergeCell ref="G209:G210"/>
    <mergeCell ref="E379:E380"/>
    <mergeCell ref="G349:G350"/>
    <mergeCell ref="E401:E402"/>
    <mergeCell ref="E343:E344"/>
    <mergeCell ref="D417:D418"/>
    <mergeCell ref="G427:G428"/>
    <mergeCell ref="G379:G380"/>
    <mergeCell ref="F329:F330"/>
    <mergeCell ref="G333:G334"/>
    <mergeCell ref="D269:D270"/>
    <mergeCell ref="D277:D278"/>
    <mergeCell ref="F201:F202"/>
    <mergeCell ref="F301:F302"/>
    <mergeCell ref="D235:D236"/>
    <mergeCell ref="G355:G356"/>
    <mergeCell ref="F381:F382"/>
    <mergeCell ref="E425:E426"/>
    <mergeCell ref="G411:G412"/>
    <mergeCell ref="F199:F200"/>
    <mergeCell ref="E257:E258"/>
    <mergeCell ref="E203:E204"/>
    <mergeCell ref="E247:E248"/>
    <mergeCell ref="G321:G322"/>
    <mergeCell ref="F379:F380"/>
    <mergeCell ref="D193:D194"/>
    <mergeCell ref="F417:F418"/>
    <mergeCell ref="F423:F424"/>
    <mergeCell ref="E359:E360"/>
    <mergeCell ref="E345:E346"/>
    <mergeCell ref="D283:D284"/>
    <mergeCell ref="H409:H410"/>
    <mergeCell ref="G391:G392"/>
    <mergeCell ref="F391:F392"/>
    <mergeCell ref="F357:F358"/>
    <mergeCell ref="F375:F376"/>
    <mergeCell ref="F461:F462"/>
    <mergeCell ref="E361:E362"/>
    <mergeCell ref="I233:I234"/>
    <mergeCell ref="H227:H228"/>
    <mergeCell ref="D413:D414"/>
    <mergeCell ref="D425:D426"/>
    <mergeCell ref="D359:D360"/>
    <mergeCell ref="I247:I248"/>
    <mergeCell ref="I237:I238"/>
    <mergeCell ref="I303:I304"/>
    <mergeCell ref="I327:I328"/>
    <mergeCell ref="G407:G408"/>
    <mergeCell ref="G389:G390"/>
    <mergeCell ref="G441:G442"/>
    <mergeCell ref="G409:G410"/>
    <mergeCell ref="F453:F454"/>
    <mergeCell ref="H373:H374"/>
    <mergeCell ref="H359:H360"/>
    <mergeCell ref="F427:F428"/>
    <mergeCell ref="F395:F396"/>
    <mergeCell ref="F403:F404"/>
    <mergeCell ref="F415:F416"/>
    <mergeCell ref="F341:F342"/>
    <mergeCell ref="E433:E434"/>
    <mergeCell ref="E305:E306"/>
    <mergeCell ref="E311:E312"/>
    <mergeCell ref="D321:D322"/>
    <mergeCell ref="G351:G352"/>
    <mergeCell ref="F365:F366"/>
    <mergeCell ref="G335:G336"/>
    <mergeCell ref="E353:E354"/>
    <mergeCell ref="E357:E358"/>
    <mergeCell ref="F353:F354"/>
    <mergeCell ref="E363:E364"/>
    <mergeCell ref="F361:F362"/>
    <mergeCell ref="I467:I468"/>
    <mergeCell ref="I469:I470"/>
    <mergeCell ref="I471:I472"/>
    <mergeCell ref="J391:J392"/>
    <mergeCell ref="J393:J394"/>
    <mergeCell ref="J395:J396"/>
    <mergeCell ref="J397:J398"/>
    <mergeCell ref="J417:J418"/>
    <mergeCell ref="J421:J422"/>
    <mergeCell ref="J455:J456"/>
    <mergeCell ref="J423:J424"/>
    <mergeCell ref="I401:I402"/>
    <mergeCell ref="F355:F356"/>
    <mergeCell ref="I335:I336"/>
    <mergeCell ref="I337:I338"/>
    <mergeCell ref="I339:I340"/>
    <mergeCell ref="G365:G366"/>
    <mergeCell ref="F349:F350"/>
    <mergeCell ref="F351:F352"/>
    <mergeCell ref="F457:F458"/>
    <mergeCell ref="J385:J386"/>
    <mergeCell ref="G359:G360"/>
    <mergeCell ref="E373:E374"/>
    <mergeCell ref="H335:H336"/>
    <mergeCell ref="F477:F478"/>
    <mergeCell ref="E501:E502"/>
    <mergeCell ref="E445:E446"/>
    <mergeCell ref="E421:E422"/>
    <mergeCell ref="E423:E424"/>
    <mergeCell ref="G455:G456"/>
    <mergeCell ref="F451:F452"/>
    <mergeCell ref="G505:G506"/>
    <mergeCell ref="E395:E396"/>
    <mergeCell ref="E413:E414"/>
    <mergeCell ref="G383:G384"/>
    <mergeCell ref="G495:G496"/>
    <mergeCell ref="F491:F492"/>
    <mergeCell ref="E483:E484"/>
    <mergeCell ref="H491:H492"/>
    <mergeCell ref="E489:E490"/>
    <mergeCell ref="E469:E470"/>
    <mergeCell ref="E449:E450"/>
    <mergeCell ref="G449:G450"/>
    <mergeCell ref="G447:G448"/>
    <mergeCell ref="G413:G414"/>
    <mergeCell ref="F505:F506"/>
    <mergeCell ref="F493:F494"/>
    <mergeCell ref="E491:E492"/>
    <mergeCell ref="H395:H396"/>
    <mergeCell ref="F497:F498"/>
    <mergeCell ref="G497:G498"/>
    <mergeCell ref="H497:H498"/>
    <mergeCell ref="H421:H422"/>
    <mergeCell ref="F441:F442"/>
    <mergeCell ref="F435:F436"/>
    <mergeCell ref="H473:H474"/>
    <mergeCell ref="H495:H496"/>
    <mergeCell ref="K513:K514"/>
    <mergeCell ref="F333:F334"/>
    <mergeCell ref="K341:K342"/>
    <mergeCell ref="K363:K364"/>
    <mergeCell ref="H341:H342"/>
    <mergeCell ref="G509:G510"/>
    <mergeCell ref="F495:F496"/>
    <mergeCell ref="F419:F420"/>
    <mergeCell ref="I441:I442"/>
    <mergeCell ref="I443:I444"/>
    <mergeCell ref="I445:I446"/>
    <mergeCell ref="I449:I450"/>
    <mergeCell ref="I451:I452"/>
    <mergeCell ref="F513:F514"/>
    <mergeCell ref="G511:G512"/>
    <mergeCell ref="H511:H512"/>
    <mergeCell ref="H483:H484"/>
    <mergeCell ref="K501:K502"/>
    <mergeCell ref="K499:K500"/>
    <mergeCell ref="H371:H372"/>
    <mergeCell ref="H513:H514"/>
    <mergeCell ref="G357:G358"/>
    <mergeCell ref="G403:G404"/>
    <mergeCell ref="H509:H510"/>
    <mergeCell ref="H461:H462"/>
    <mergeCell ref="H423:H424"/>
    <mergeCell ref="J383:J384"/>
    <mergeCell ref="F511:F512"/>
    <mergeCell ref="H505:H506"/>
    <mergeCell ref="F463:F464"/>
    <mergeCell ref="H481:H482"/>
    <mergeCell ref="K389:K390"/>
    <mergeCell ref="I25:I26"/>
    <mergeCell ref="I267:I268"/>
    <mergeCell ref="I269:I270"/>
    <mergeCell ref="I271:I272"/>
    <mergeCell ref="K483:K484"/>
    <mergeCell ref="K479:K480"/>
    <mergeCell ref="I263:I264"/>
    <mergeCell ref="I249:I250"/>
    <mergeCell ref="I273:I274"/>
    <mergeCell ref="I275:I276"/>
    <mergeCell ref="I277:I278"/>
    <mergeCell ref="I287:I288"/>
    <mergeCell ref="I295:I296"/>
    <mergeCell ref="I311:I312"/>
    <mergeCell ref="I315:I316"/>
    <mergeCell ref="J277:J278"/>
    <mergeCell ref="K243:K244"/>
    <mergeCell ref="K401:K402"/>
    <mergeCell ref="J365:J366"/>
    <mergeCell ref="J373:J374"/>
    <mergeCell ref="I473:I474"/>
    <mergeCell ref="I477:I478"/>
    <mergeCell ref="I437:I438"/>
    <mergeCell ref="K467:K468"/>
    <mergeCell ref="J459:J460"/>
    <mergeCell ref="J461:J462"/>
    <mergeCell ref="J463:J464"/>
    <mergeCell ref="I95:I96"/>
    <mergeCell ref="I113:I114"/>
    <mergeCell ref="I115:I116"/>
    <mergeCell ref="I117:I118"/>
    <mergeCell ref="I119:I120"/>
    <mergeCell ref="I101:I102"/>
    <mergeCell ref="H357:H358"/>
    <mergeCell ref="H243:H244"/>
    <mergeCell ref="G299:G300"/>
    <mergeCell ref="G363:G364"/>
    <mergeCell ref="G373:G374"/>
    <mergeCell ref="H427:H428"/>
    <mergeCell ref="H379:H380"/>
    <mergeCell ref="J413:J414"/>
    <mergeCell ref="J415:J416"/>
    <mergeCell ref="H275:H276"/>
    <mergeCell ref="G203:G204"/>
    <mergeCell ref="I143:I144"/>
    <mergeCell ref="I145:I146"/>
    <mergeCell ref="I153:I154"/>
    <mergeCell ref="I175:I176"/>
    <mergeCell ref="I355:I356"/>
    <mergeCell ref="I291:I292"/>
    <mergeCell ref="I293:I294"/>
    <mergeCell ref="I297:I298"/>
    <mergeCell ref="I371:I372"/>
    <mergeCell ref="I375:I376"/>
    <mergeCell ref="J407:J408"/>
    <mergeCell ref="H381:H382"/>
    <mergeCell ref="J409:J410"/>
    <mergeCell ref="I181:I182"/>
    <mergeCell ref="I183:I184"/>
    <mergeCell ref="H223:H224"/>
    <mergeCell ref="H195:H196"/>
    <mergeCell ref="H211:H212"/>
    <mergeCell ref="I231:I232"/>
    <mergeCell ref="K455:K456"/>
    <mergeCell ref="K481:K482"/>
    <mergeCell ref="I479:I480"/>
    <mergeCell ref="K473:K474"/>
    <mergeCell ref="K471:K472"/>
    <mergeCell ref="I463:I464"/>
    <mergeCell ref="I465:I466"/>
    <mergeCell ref="H463:H464"/>
    <mergeCell ref="K475:K476"/>
    <mergeCell ref="G437:G438"/>
    <mergeCell ref="I439:I440"/>
    <mergeCell ref="I427:I428"/>
    <mergeCell ref="I453:I454"/>
    <mergeCell ref="K429:K430"/>
    <mergeCell ref="J465:J466"/>
    <mergeCell ref="J467:J468"/>
    <mergeCell ref="J475:J476"/>
    <mergeCell ref="J479:J480"/>
    <mergeCell ref="K439:K440"/>
    <mergeCell ref="K435:K436"/>
    <mergeCell ref="G429:G430"/>
    <mergeCell ref="G435:G436"/>
    <mergeCell ref="K453:K454"/>
    <mergeCell ref="K457:K458"/>
    <mergeCell ref="K459:K460"/>
    <mergeCell ref="K441:K442"/>
    <mergeCell ref="G471:G472"/>
    <mergeCell ref="G481:G482"/>
    <mergeCell ref="G469:G470"/>
    <mergeCell ref="G463:G464"/>
    <mergeCell ref="G451:G452"/>
    <mergeCell ref="G443:G444"/>
    <mergeCell ref="K505:K506"/>
    <mergeCell ref="H131:H132"/>
    <mergeCell ref="H123:H124"/>
    <mergeCell ref="K489:K490"/>
    <mergeCell ref="H485:H486"/>
    <mergeCell ref="G503:G504"/>
    <mergeCell ref="H503:H504"/>
    <mergeCell ref="G439:G440"/>
    <mergeCell ref="G423:G424"/>
    <mergeCell ref="F425:F426"/>
    <mergeCell ref="F487:F488"/>
    <mergeCell ref="K503:K504"/>
    <mergeCell ref="I243:I244"/>
    <mergeCell ref="I431:I432"/>
    <mergeCell ref="I433:I434"/>
    <mergeCell ref="I435:I436"/>
    <mergeCell ref="I393:I394"/>
    <mergeCell ref="I395:I396"/>
    <mergeCell ref="I397:I398"/>
    <mergeCell ref="I253:I254"/>
    <mergeCell ref="I255:I256"/>
    <mergeCell ref="I257:I258"/>
    <mergeCell ref="I259:I260"/>
    <mergeCell ref="I261:I262"/>
    <mergeCell ref="I265:I266"/>
    <mergeCell ref="K425:K426"/>
    <mergeCell ref="I457:I458"/>
    <mergeCell ref="H479:H480"/>
    <mergeCell ref="G473:G474"/>
    <mergeCell ref="G453:G454"/>
    <mergeCell ref="I229:I230"/>
    <mergeCell ref="I221:I222"/>
    <mergeCell ref="I75:I76"/>
    <mergeCell ref="I77:I78"/>
    <mergeCell ref="I79:I80"/>
    <mergeCell ref="I81:I82"/>
    <mergeCell ref="I83:I84"/>
    <mergeCell ref="I85:I86"/>
    <mergeCell ref="I89:I90"/>
    <mergeCell ref="I91:I92"/>
    <mergeCell ref="I93:I94"/>
    <mergeCell ref="I245:I246"/>
    <mergeCell ref="H435:H436"/>
    <mergeCell ref="G377:G378"/>
    <mergeCell ref="G181:G182"/>
    <mergeCell ref="I503:I504"/>
    <mergeCell ref="H417:H418"/>
    <mergeCell ref="H385:H386"/>
    <mergeCell ref="H387:H388"/>
    <mergeCell ref="I485:I486"/>
    <mergeCell ref="I147:I148"/>
    <mergeCell ref="I149:I150"/>
    <mergeCell ref="G493:G494"/>
    <mergeCell ref="G237:G238"/>
    <mergeCell ref="G467:G468"/>
    <mergeCell ref="I459:I460"/>
    <mergeCell ref="I461:I462"/>
    <mergeCell ref="G485:G486"/>
    <mergeCell ref="G489:G490"/>
    <mergeCell ref="G317:G318"/>
    <mergeCell ref="G313:G314"/>
    <mergeCell ref="G231:G232"/>
    <mergeCell ref="H265:H266"/>
    <mergeCell ref="G227:G228"/>
    <mergeCell ref="I71:I72"/>
    <mergeCell ref="I73:I74"/>
    <mergeCell ref="I123:I124"/>
    <mergeCell ref="K493:K494"/>
    <mergeCell ref="I43:I44"/>
    <mergeCell ref="I45:I46"/>
    <mergeCell ref="I47:I48"/>
    <mergeCell ref="K507:K508"/>
    <mergeCell ref="H437:H438"/>
    <mergeCell ref="H471:H472"/>
    <mergeCell ref="I49:I50"/>
    <mergeCell ref="I51:I52"/>
    <mergeCell ref="I53:I54"/>
    <mergeCell ref="I55:I56"/>
    <mergeCell ref="I57:I58"/>
    <mergeCell ref="I59:I60"/>
    <mergeCell ref="I61:I62"/>
    <mergeCell ref="I63:I64"/>
    <mergeCell ref="K417:K418"/>
    <mergeCell ref="K373:K374"/>
    <mergeCell ref="J427:J428"/>
    <mergeCell ref="J431:J432"/>
    <mergeCell ref="J361:J362"/>
    <mergeCell ref="J369:J370"/>
    <mergeCell ref="J371:J372"/>
    <mergeCell ref="K413:K414"/>
    <mergeCell ref="K487:K488"/>
    <mergeCell ref="H469:H470"/>
    <mergeCell ref="K491:K492"/>
    <mergeCell ref="K403:K404"/>
    <mergeCell ref="I161:I162"/>
    <mergeCell ref="I173:I174"/>
    <mergeCell ref="I7:I8"/>
    <mergeCell ref="I9:I10"/>
    <mergeCell ref="I11:I12"/>
    <mergeCell ref="I13:I14"/>
    <mergeCell ref="I15:I16"/>
    <mergeCell ref="I17:I18"/>
    <mergeCell ref="I19:I20"/>
    <mergeCell ref="I21:I22"/>
    <mergeCell ref="I23:I24"/>
    <mergeCell ref="I27:I28"/>
    <mergeCell ref="I29:I30"/>
    <mergeCell ref="I31:I32"/>
    <mergeCell ref="I33:I34"/>
    <mergeCell ref="I35:I36"/>
    <mergeCell ref="I37:I38"/>
    <mergeCell ref="I39:I40"/>
    <mergeCell ref="H325:H326"/>
    <mergeCell ref="I87:I88"/>
    <mergeCell ref="I65:I66"/>
    <mergeCell ref="I151:I152"/>
    <mergeCell ref="I155:I156"/>
    <mergeCell ref="I157:I158"/>
    <mergeCell ref="I67:I68"/>
    <mergeCell ref="I69:I70"/>
    <mergeCell ref="I41:I42"/>
    <mergeCell ref="H11:H12"/>
    <mergeCell ref="H161:H162"/>
    <mergeCell ref="H191:H192"/>
    <mergeCell ref="H115:H116"/>
    <mergeCell ref="H193:H194"/>
    <mergeCell ref="H179:H180"/>
    <mergeCell ref="H203:H204"/>
    <mergeCell ref="I511:I512"/>
    <mergeCell ref="I513:I514"/>
    <mergeCell ref="I455:I456"/>
    <mergeCell ref="I415:I416"/>
    <mergeCell ref="I413:I414"/>
    <mergeCell ref="I497:I498"/>
    <mergeCell ref="I509:I510"/>
    <mergeCell ref="I481:I482"/>
    <mergeCell ref="I125:I126"/>
    <mergeCell ref="I203:I204"/>
    <mergeCell ref="I205:I206"/>
    <mergeCell ref="I127:I128"/>
    <mergeCell ref="I129:I130"/>
    <mergeCell ref="I131:I132"/>
    <mergeCell ref="I133:I134"/>
    <mergeCell ref="I223:I224"/>
    <mergeCell ref="I225:I226"/>
    <mergeCell ref="I135:I136"/>
    <mergeCell ref="I137:I138"/>
    <mergeCell ref="I139:I140"/>
    <mergeCell ref="I185:I186"/>
    <mergeCell ref="I279:I280"/>
    <mergeCell ref="I281:I282"/>
    <mergeCell ref="I283:I284"/>
    <mergeCell ref="I285:I286"/>
    <mergeCell ref="I321:I322"/>
    <mergeCell ref="I333:I334"/>
    <mergeCell ref="I289:I290"/>
    <mergeCell ref="I177:I178"/>
    <mergeCell ref="I191:I192"/>
    <mergeCell ref="I193:I194"/>
    <mergeCell ref="I195:I196"/>
    <mergeCell ref="A395:A396"/>
    <mergeCell ref="I299:I300"/>
    <mergeCell ref="I301:I302"/>
    <mergeCell ref="I313:I314"/>
    <mergeCell ref="I317:I318"/>
    <mergeCell ref="I319:I320"/>
    <mergeCell ref="I187:I188"/>
    <mergeCell ref="I189:I190"/>
    <mergeCell ref="I207:I208"/>
    <mergeCell ref="I209:I210"/>
    <mergeCell ref="I211:I212"/>
    <mergeCell ref="I213:I214"/>
    <mergeCell ref="I215:I216"/>
    <mergeCell ref="I217:I218"/>
    <mergeCell ref="I219:I220"/>
    <mergeCell ref="I251:I252"/>
    <mergeCell ref="H247:H248"/>
    <mergeCell ref="G327:G328"/>
    <mergeCell ref="H259:H260"/>
    <mergeCell ref="H249:H250"/>
    <mergeCell ref="D265:D266"/>
    <mergeCell ref="H337:H338"/>
    <mergeCell ref="H315:H316"/>
    <mergeCell ref="F315:F316"/>
    <mergeCell ref="F337:F338"/>
    <mergeCell ref="D323:D324"/>
    <mergeCell ref="E323:E324"/>
    <mergeCell ref="I241:I242"/>
    <mergeCell ref="I197:I198"/>
    <mergeCell ref="I199:I200"/>
    <mergeCell ref="I201:I202"/>
    <mergeCell ref="I227:I228"/>
    <mergeCell ref="I391:I392"/>
    <mergeCell ref="I363:I364"/>
    <mergeCell ref="I365:I366"/>
    <mergeCell ref="I385:I386"/>
    <mergeCell ref="I377:I378"/>
    <mergeCell ref="I379:I380"/>
    <mergeCell ref="I381:I382"/>
    <mergeCell ref="I515:I516"/>
    <mergeCell ref="I517:I518"/>
    <mergeCell ref="I495:I496"/>
    <mergeCell ref="I505:I506"/>
    <mergeCell ref="I499:I500"/>
    <mergeCell ref="I501:I502"/>
    <mergeCell ref="I507:I508"/>
    <mergeCell ref="L421:L422"/>
    <mergeCell ref="H445:H446"/>
    <mergeCell ref="B413:B414"/>
    <mergeCell ref="K409:K410"/>
    <mergeCell ref="J389:J390"/>
    <mergeCell ref="I399:I400"/>
    <mergeCell ref="I403:I404"/>
    <mergeCell ref="I405:I406"/>
    <mergeCell ref="I407:I408"/>
    <mergeCell ref="I409:I410"/>
    <mergeCell ref="I411:I412"/>
    <mergeCell ref="I419:I420"/>
    <mergeCell ref="I425:I426"/>
    <mergeCell ref="I447:I448"/>
    <mergeCell ref="I475:I476"/>
    <mergeCell ref="I429:I430"/>
    <mergeCell ref="I491:I492"/>
    <mergeCell ref="I493:I494"/>
    <mergeCell ref="I341:I342"/>
    <mergeCell ref="F509:F510"/>
    <mergeCell ref="F499:F500"/>
    <mergeCell ref="H419:H420"/>
    <mergeCell ref="F489:F490"/>
    <mergeCell ref="H449:H450"/>
    <mergeCell ref="I389:I390"/>
    <mergeCell ref="I343:I344"/>
    <mergeCell ref="I345:I346"/>
    <mergeCell ref="I347:I348"/>
    <mergeCell ref="I349:I350"/>
    <mergeCell ref="I351:I352"/>
    <mergeCell ref="I353:I354"/>
    <mergeCell ref="I373:I374"/>
    <mergeCell ref="I383:I384"/>
    <mergeCell ref="I357:I358"/>
    <mergeCell ref="I359:I360"/>
    <mergeCell ref="H411:H412"/>
    <mergeCell ref="I421:I422"/>
    <mergeCell ref="I361:I362"/>
    <mergeCell ref="I367:I368"/>
    <mergeCell ref="I369:I370"/>
    <mergeCell ref="H355:H356"/>
    <mergeCell ref="H349:H350"/>
    <mergeCell ref="I487:I488"/>
    <mergeCell ref="I489:I490"/>
    <mergeCell ref="H489:H490"/>
    <mergeCell ref="I483:I484"/>
    <mergeCell ref="I423:I424"/>
    <mergeCell ref="H453:H454"/>
    <mergeCell ref="H457:H458"/>
    <mergeCell ref="I387:I388"/>
    <mergeCell ref="O323:O324"/>
    <mergeCell ref="D257:D258"/>
    <mergeCell ref="D261:D262"/>
    <mergeCell ref="I417:I418"/>
    <mergeCell ref="H465:H466"/>
    <mergeCell ref="G475:G476"/>
    <mergeCell ref="H399:H400"/>
    <mergeCell ref="H383:H384"/>
    <mergeCell ref="D383:D384"/>
    <mergeCell ref="D399:D400"/>
    <mergeCell ref="D451:D452"/>
    <mergeCell ref="D421:D422"/>
    <mergeCell ref="F469:F470"/>
    <mergeCell ref="F471:F472"/>
    <mergeCell ref="D473:D474"/>
    <mergeCell ref="E429:E430"/>
    <mergeCell ref="D427:D428"/>
    <mergeCell ref="H451:H452"/>
    <mergeCell ref="F433:F434"/>
    <mergeCell ref="F405:F406"/>
    <mergeCell ref="H447:H448"/>
    <mergeCell ref="F409:F410"/>
    <mergeCell ref="G421:G422"/>
    <mergeCell ref="G401:G402"/>
    <mergeCell ref="H433:H434"/>
    <mergeCell ref="O455:O456"/>
    <mergeCell ref="J447:J448"/>
    <mergeCell ref="I305:I306"/>
    <mergeCell ref="I307:I308"/>
    <mergeCell ref="H365:H366"/>
    <mergeCell ref="F473:F474"/>
    <mergeCell ref="F373:F374"/>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
  <sheetViews>
    <sheetView workbookViewId="0"/>
  </sheetViews>
  <sheetFormatPr defaultRowHeight="13.2"/>
  <cols>
    <col min="1" max="1" width="152.6640625" customWidth="1"/>
  </cols>
  <sheetData>
    <row r="1" spans="1:1">
      <c r="A1" s="2" t="s">
        <v>478</v>
      </c>
    </row>
    <row r="2" spans="1:1">
      <c r="A2" s="2"/>
    </row>
    <row r="3" spans="1:1">
      <c r="A3" s="2" t="s">
        <v>477</v>
      </c>
    </row>
    <row r="4" spans="1:1">
      <c r="A4" s="2"/>
    </row>
    <row r="5" spans="1:1">
      <c r="A5" s="2" t="s">
        <v>476</v>
      </c>
    </row>
    <row r="6" spans="1:1">
      <c r="A6" s="2"/>
    </row>
    <row r="7" spans="1:1">
      <c r="A7" s="2" t="s">
        <v>475</v>
      </c>
    </row>
    <row r="8" spans="1:1">
      <c r="A8" s="2"/>
    </row>
    <row r="9" spans="1:1">
      <c r="A9" s="2" t="s">
        <v>474</v>
      </c>
    </row>
    <row r="10" spans="1:1">
      <c r="A10" s="2"/>
    </row>
    <row r="11" spans="1:1">
      <c r="A11" s="2" t="s">
        <v>473</v>
      </c>
    </row>
    <row r="12" spans="1:1">
      <c r="A12" s="2"/>
    </row>
    <row r="13" spans="1:1">
      <c r="A13" s="2" t="s">
        <v>472</v>
      </c>
    </row>
    <row r="14" spans="1:1">
      <c r="A14" s="2"/>
    </row>
    <row r="15" spans="1:1">
      <c r="A15" s="2" t="s">
        <v>471</v>
      </c>
    </row>
    <row r="16" spans="1:1">
      <c r="A16" s="2"/>
    </row>
    <row r="17" spans="1:1">
      <c r="A17" s="2" t="s">
        <v>470</v>
      </c>
    </row>
    <row r="18" spans="1:1">
      <c r="A18" s="2"/>
    </row>
    <row r="19" spans="1:1">
      <c r="A19" s="2" t="s">
        <v>469</v>
      </c>
    </row>
    <row r="20" spans="1:1">
      <c r="A20" s="2"/>
    </row>
    <row r="21" spans="1:1">
      <c r="A21" s="2" t="s">
        <v>468</v>
      </c>
    </row>
    <row r="22" spans="1:1">
      <c r="A22" s="2"/>
    </row>
    <row r="23" spans="1:1">
      <c r="A23" s="2" t="s">
        <v>467</v>
      </c>
    </row>
    <row r="24" spans="1:1">
      <c r="A24" s="2"/>
    </row>
    <row r="25" spans="1:1">
      <c r="A25" s="2" t="s">
        <v>466</v>
      </c>
    </row>
    <row r="26" spans="1:1">
      <c r="A26" s="2"/>
    </row>
    <row r="27" spans="1:1">
      <c r="A27" s="2"/>
    </row>
    <row r="28" spans="1:1">
      <c r="A28" s="2" t="s">
        <v>465</v>
      </c>
    </row>
    <row r="29" spans="1:1">
      <c r="A29" s="2"/>
    </row>
    <row r="30" spans="1:1">
      <c r="A30" s="2"/>
    </row>
    <row r="31" spans="1:1">
      <c r="A31" s="2" t="s">
        <v>464</v>
      </c>
    </row>
    <row r="32" spans="1:1">
      <c r="A32" s="2"/>
    </row>
    <row r="33" spans="1:1" ht="26.4">
      <c r="A33" s="2" t="s">
        <v>463</v>
      </c>
    </row>
    <row r="34" spans="1:1">
      <c r="A34" s="2"/>
    </row>
    <row r="35" spans="1:1" ht="39.6">
      <c r="A35" s="2" t="s">
        <v>462</v>
      </c>
    </row>
    <row r="36" spans="1:1">
      <c r="A36" s="2"/>
    </row>
    <row r="37" spans="1:1" ht="52.8">
      <c r="A37" s="2" t="s">
        <v>461</v>
      </c>
    </row>
    <row r="38" spans="1:1">
      <c r="A38" s="2"/>
    </row>
    <row r="39" spans="1:1" ht="39.6">
      <c r="A39" s="2" t="s">
        <v>460</v>
      </c>
    </row>
    <row r="40" spans="1:1">
      <c r="A40" s="2"/>
    </row>
    <row r="41" spans="1:1" ht="26.4">
      <c r="A41" s="2" t="s">
        <v>459</v>
      </c>
    </row>
    <row r="42" spans="1:1">
      <c r="A42" s="2"/>
    </row>
    <row r="43" spans="1:1">
      <c r="A43" s="2"/>
    </row>
    <row r="44" spans="1:1">
      <c r="A44" s="2"/>
    </row>
    <row r="45" spans="1:1">
      <c r="A45" s="2"/>
    </row>
    <row r="46" spans="1:1">
      <c r="A46" s="2"/>
    </row>
    <row r="47" spans="1:1">
      <c r="A47" s="2"/>
    </row>
    <row r="48" spans="1:1">
      <c r="A48" s="2"/>
    </row>
    <row r="49" spans="1:1">
      <c r="A49" s="2"/>
    </row>
    <row r="50" spans="1:1">
      <c r="A50" s="2"/>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Pollination.chart</vt:lpstr>
      <vt:lpstr>Legend</vt:lpstr>
    </vt:vector>
  </TitlesOfParts>
  <Company>Nortel Networks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Darrel Jones</dc:creator>
  <cp:lastModifiedBy>User</cp:lastModifiedBy>
  <cp:lastPrinted>2017-03-25T06:24:44Z</cp:lastPrinted>
  <dcterms:created xsi:type="dcterms:W3CDTF">2000-04-30T01:12:56Z</dcterms:created>
  <dcterms:modified xsi:type="dcterms:W3CDTF">2020-11-06T03:39:51Z</dcterms:modified>
</cp:coreProperties>
</file>